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5 ドキュメント（真一）\1. スポ少バレーボール\3.    東北小学生バレーボール連盟\1  事業\R7\R7.09.20／09.21_第40回東北小学生バレーボール選手権大会（山形県開催）\"/>
    </mc:Choice>
  </mc:AlternateContent>
  <xr:revisionPtr revIDLastSave="0" documentId="13_ncr:1_{8CAF79E0-D9B2-4B55-AEC7-DCBD937123AB}" xr6:coauthVersionLast="47" xr6:coauthVersionMax="47" xr10:uidLastSave="{00000000-0000-0000-0000-000000000000}"/>
  <bookViews>
    <workbookView xWindow="-120" yWindow="-120" windowWidth="20730" windowHeight="11160" tabRatio="785" xr2:uid="{00000000-000D-0000-FFFF-FFFF00000000}"/>
  </bookViews>
  <sheets>
    <sheet name="はじめにお読みください" sheetId="21" r:id="rId1"/>
    <sheet name="各チーム入力用" sheetId="1" r:id="rId2"/>
    <sheet name="エントリー変更（大会受付で提出）" sheetId="13" r:id="rId3"/>
    <sheet name="メンバー表" sheetId="14" r:id="rId4"/>
    <sheet name="事務局用" sheetId="4" r:id="rId5"/>
    <sheet name="プログラム用" sheetId="17" r:id="rId6"/>
    <sheet name="抽出用" sheetId="12" r:id="rId7"/>
    <sheet name="システム用（チーム情報）" sheetId="16" r:id="rId8"/>
    <sheet name="システム用（選手情報）" sheetId="15" r:id="rId9"/>
  </sheets>
  <definedNames>
    <definedName name="_xlnm.Print_Area" localSheetId="2">'エントリー変更（大会受付で提出）'!$A$1:$J$32</definedName>
    <definedName name="_xlnm.Print_Area" localSheetId="3">メンバー表!$A$1:$DU$70</definedName>
    <definedName name="_xlnm.Print_Area" localSheetId="1">各チーム入力用!$A$2:$K$57</definedName>
    <definedName name="_xlnm.Print_Area" localSheetId="6">抽出用!$A$1:$BE$4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Z4" i="12" l="1"/>
  <c r="AX40" i="16"/>
  <c r="AT40" i="16"/>
  <c r="AQ40" i="16"/>
  <c r="A10" i="16"/>
  <c r="BA4" i="12"/>
  <c r="AZ4" i="12"/>
  <c r="AY4" i="12"/>
  <c r="E5" i="17"/>
  <c r="E4" i="17"/>
  <c r="B5" i="17"/>
  <c r="B4" i="17"/>
  <c r="A2" i="17"/>
  <c r="AX4" i="12"/>
  <c r="A30" i="15"/>
  <c r="A28" i="15"/>
  <c r="A26" i="15"/>
  <c r="A24" i="15"/>
  <c r="A22" i="15"/>
  <c r="A20" i="15"/>
  <c r="A18" i="15"/>
  <c r="A16" i="15"/>
  <c r="A14" i="15"/>
  <c r="A12" i="15"/>
  <c r="A10" i="15"/>
  <c r="A8" i="15"/>
  <c r="A6" i="15"/>
  <c r="A4" i="15"/>
  <c r="X42" i="16"/>
  <c r="R42" i="16"/>
  <c r="L42" i="16"/>
  <c r="F42" i="16"/>
  <c r="AD40" i="16"/>
  <c r="X40" i="16"/>
  <c r="R40" i="16"/>
  <c r="L40" i="16"/>
  <c r="F40" i="16"/>
  <c r="BU34" i="16"/>
  <c r="CE34" i="16" s="1"/>
  <c r="AC34" i="16" s="1"/>
  <c r="BU32" i="16"/>
  <c r="CE32" i="16" s="1"/>
  <c r="AC32" i="16" s="1"/>
  <c r="BU30" i="16"/>
  <c r="CE30" i="16" s="1"/>
  <c r="AC30" i="16" s="1"/>
  <c r="BU28" i="16"/>
  <c r="S28" i="16" s="1"/>
  <c r="BM34" i="16"/>
  <c r="BP34" i="16" s="1"/>
  <c r="BM32" i="16"/>
  <c r="K32" i="16" s="1"/>
  <c r="BM30" i="16"/>
  <c r="K30" i="16" s="1"/>
  <c r="BM28" i="16"/>
  <c r="K28" i="16" s="1"/>
  <c r="AH22" i="16"/>
  <c r="AE22" i="16"/>
  <c r="AH20" i="16"/>
  <c r="AE20" i="16"/>
  <c r="AH18" i="16"/>
  <c r="AE18" i="16"/>
  <c r="AH16" i="16"/>
  <c r="AE16" i="16"/>
  <c r="AX22" i="16"/>
  <c r="AT22" i="16"/>
  <c r="AQ22" i="16"/>
  <c r="AX20" i="16"/>
  <c r="AT20" i="16"/>
  <c r="AQ20" i="16"/>
  <c r="AX18" i="16"/>
  <c r="AT18" i="16"/>
  <c r="AQ18" i="16"/>
  <c r="AX16" i="16"/>
  <c r="AT16" i="16"/>
  <c r="AQ16" i="16"/>
  <c r="ET4" i="12"/>
  <c r="ES4" i="12"/>
  <c r="EM4" i="12"/>
  <c r="EL4" i="12"/>
  <c r="EF4" i="12"/>
  <c r="EE4" i="12"/>
  <c r="DY4" i="12"/>
  <c r="DX4" i="12"/>
  <c r="DR4" i="12"/>
  <c r="DQ4" i="12"/>
  <c r="DK4" i="12"/>
  <c r="DJ4" i="12"/>
  <c r="DD4" i="12"/>
  <c r="DC4" i="12"/>
  <c r="CW4" i="12"/>
  <c r="CV4" i="12"/>
  <c r="CP4" i="12"/>
  <c r="CO4" i="12"/>
  <c r="CI4" i="12"/>
  <c r="CH4" i="12"/>
  <c r="CB4" i="12"/>
  <c r="CA4" i="12"/>
  <c r="BU4" i="12"/>
  <c r="BT4" i="12"/>
  <c r="BN4" i="12"/>
  <c r="BM4" i="12"/>
  <c r="BF4" i="12"/>
  <c r="BG4" i="12"/>
  <c r="BD4" i="12"/>
  <c r="BC4" i="12"/>
  <c r="AW4" i="12"/>
  <c r="AN4" i="12"/>
  <c r="AM4" i="12"/>
  <c r="AD4" i="12"/>
  <c r="AC4" i="12"/>
  <c r="T4" i="12"/>
  <c r="S4" i="12"/>
  <c r="J4" i="12"/>
  <c r="I4" i="12"/>
  <c r="I4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H7" i="14" s="1"/>
  <c r="B13" i="13"/>
  <c r="B12" i="13"/>
  <c r="B11" i="13"/>
  <c r="B10" i="13"/>
  <c r="B9" i="13"/>
  <c r="S32" i="16" l="1"/>
  <c r="S30" i="16"/>
  <c r="S34" i="16"/>
  <c r="K34" i="16"/>
  <c r="BP32" i="16"/>
  <c r="N32" i="16" s="1"/>
  <c r="BP30" i="16"/>
  <c r="N30" i="16" s="1"/>
  <c r="N34" i="16"/>
  <c r="BP28" i="16"/>
  <c r="N28" i="16" s="1"/>
  <c r="CE28" i="16"/>
  <c r="AC28" i="16" s="1"/>
  <c r="B7" i="4"/>
  <c r="B6" i="4"/>
  <c r="B5" i="4"/>
  <c r="B4" i="4"/>
  <c r="B3" i="4"/>
  <c r="B22" i="4"/>
  <c r="H20" i="17" s="1"/>
  <c r="B21" i="4"/>
  <c r="H19" i="17" s="1"/>
  <c r="B20" i="4"/>
  <c r="H18" i="17" s="1"/>
  <c r="B19" i="4"/>
  <c r="H17" i="17" s="1"/>
  <c r="B18" i="4"/>
  <c r="H16" i="17" s="1"/>
  <c r="B17" i="4"/>
  <c r="H15" i="17" s="1"/>
  <c r="B16" i="4"/>
  <c r="H14" i="17" s="1"/>
  <c r="B15" i="4"/>
  <c r="H13" i="17" s="1"/>
  <c r="B14" i="4"/>
  <c r="H12" i="17" s="1"/>
  <c r="B13" i="4"/>
  <c r="H11" i="17" s="1"/>
  <c r="B12" i="4"/>
  <c r="H10" i="17" s="1"/>
  <c r="B11" i="4"/>
  <c r="H9" i="17" s="1"/>
  <c r="B10" i="4"/>
  <c r="H8" i="17" s="1"/>
  <c r="B9" i="4"/>
  <c r="H7" i="17" s="1"/>
  <c r="D22" i="4"/>
  <c r="M20" i="17" s="1"/>
  <c r="D21" i="4"/>
  <c r="M19" i="17" s="1"/>
  <c r="D20" i="4"/>
  <c r="M18" i="17" s="1"/>
  <c r="D19" i="4"/>
  <c r="M17" i="17" s="1"/>
  <c r="D18" i="4"/>
  <c r="M16" i="17" s="1"/>
  <c r="D17" i="4"/>
  <c r="M15" i="17" s="1"/>
  <c r="C22" i="4"/>
  <c r="L20" i="17" s="1"/>
  <c r="C21" i="4"/>
  <c r="L19" i="17" s="1"/>
  <c r="C20" i="4"/>
  <c r="L18" i="17" s="1"/>
  <c r="C19" i="4"/>
  <c r="L17" i="17" s="1"/>
  <c r="C18" i="4"/>
  <c r="L16" i="17" s="1"/>
  <c r="C17" i="4"/>
  <c r="L15" i="17" s="1"/>
  <c r="H13" i="14"/>
  <c r="AG13" i="14" s="1"/>
  <c r="BF13" i="14" s="1"/>
  <c r="CE13" i="14" s="1"/>
  <c r="DD13" i="14" s="1"/>
  <c r="AG7" i="14"/>
  <c r="BF7" i="14" s="1"/>
  <c r="CE7" i="14" s="1"/>
  <c r="DD7" i="14" s="1"/>
  <c r="H25" i="14"/>
  <c r="H60" i="14" s="1"/>
  <c r="AG60" i="14" s="1"/>
  <c r="BF60" i="14" s="1"/>
  <c r="CE60" i="14" s="1"/>
  <c r="DD60" i="14" s="1"/>
  <c r="H23" i="14"/>
  <c r="H58" i="14" s="1"/>
  <c r="AG58" i="14" s="1"/>
  <c r="BF58" i="14" s="1"/>
  <c r="CE58" i="14" s="1"/>
  <c r="DD58" i="14" s="1"/>
  <c r="D28" i="13"/>
  <c r="P33" i="14" s="1"/>
  <c r="AO33" i="14" s="1"/>
  <c r="BN33" i="14" s="1"/>
  <c r="CM33" i="14" s="1"/>
  <c r="DL33" i="14" s="1"/>
  <c r="D27" i="13"/>
  <c r="P31" i="14" s="1"/>
  <c r="D26" i="13"/>
  <c r="P29" i="14" s="1"/>
  <c r="D25" i="13"/>
  <c r="P27" i="14" s="1"/>
  <c r="AO27" i="14" s="1"/>
  <c r="BN27" i="14" s="1"/>
  <c r="CM27" i="14" s="1"/>
  <c r="DL27" i="14" s="1"/>
  <c r="D24" i="13"/>
  <c r="P25" i="14" s="1"/>
  <c r="AO25" i="14" s="1"/>
  <c r="BN25" i="14" s="1"/>
  <c r="CM25" i="14" s="1"/>
  <c r="DL25" i="14" s="1"/>
  <c r="D23" i="13"/>
  <c r="P23" i="14" s="1"/>
  <c r="D22" i="13"/>
  <c r="P21" i="14" s="1"/>
  <c r="D21" i="13"/>
  <c r="P19" i="14" s="1"/>
  <c r="AO19" i="14" s="1"/>
  <c r="BN19" i="14" s="1"/>
  <c r="CM19" i="14" s="1"/>
  <c r="DL19" i="14" s="1"/>
  <c r="D20" i="13"/>
  <c r="P17" i="14" s="1"/>
  <c r="D19" i="13"/>
  <c r="P15" i="14" s="1"/>
  <c r="D18" i="13"/>
  <c r="P13" i="14" s="1"/>
  <c r="D17" i="13"/>
  <c r="P11" i="14" s="1"/>
  <c r="D16" i="13"/>
  <c r="AO9" i="14" s="1"/>
  <c r="BN9" i="14" s="1"/>
  <c r="CM9" i="14" s="1"/>
  <c r="DL9" i="14" s="1"/>
  <c r="D15" i="13"/>
  <c r="P7" i="14" s="1"/>
  <c r="P42" i="14" s="1"/>
  <c r="AO42" i="14" s="1"/>
  <c r="BN42" i="14" s="1"/>
  <c r="CM42" i="14" s="1"/>
  <c r="DL42" i="14" s="1"/>
  <c r="D13" i="13"/>
  <c r="D12" i="13"/>
  <c r="D11" i="13"/>
  <c r="D10" i="13"/>
  <c r="AM30" i="15"/>
  <c r="AJ30" i="15"/>
  <c r="AE30" i="15"/>
  <c r="AC30" i="15"/>
  <c r="AA30" i="15"/>
  <c r="U30" i="15"/>
  <c r="O30" i="15"/>
  <c r="I30" i="15"/>
  <c r="C30" i="15"/>
  <c r="AM28" i="15"/>
  <c r="AJ28" i="15"/>
  <c r="AE28" i="15"/>
  <c r="AC28" i="15"/>
  <c r="AA28" i="15"/>
  <c r="U28" i="15"/>
  <c r="O28" i="15"/>
  <c r="I28" i="15"/>
  <c r="C28" i="15"/>
  <c r="AM26" i="15"/>
  <c r="AJ26" i="15"/>
  <c r="AE26" i="15"/>
  <c r="AC26" i="15"/>
  <c r="AA26" i="15"/>
  <c r="U26" i="15"/>
  <c r="O26" i="15"/>
  <c r="I26" i="15"/>
  <c r="C26" i="15"/>
  <c r="AM24" i="15"/>
  <c r="AJ24" i="15"/>
  <c r="AE24" i="15"/>
  <c r="AC24" i="15"/>
  <c r="AA24" i="15"/>
  <c r="U24" i="15"/>
  <c r="O24" i="15"/>
  <c r="I24" i="15"/>
  <c r="C24" i="15"/>
  <c r="AM22" i="15"/>
  <c r="AJ22" i="15"/>
  <c r="AE22" i="15"/>
  <c r="AC22" i="15"/>
  <c r="AA22" i="15"/>
  <c r="U22" i="15"/>
  <c r="O22" i="15"/>
  <c r="I22" i="15"/>
  <c r="C22" i="15"/>
  <c r="AM20" i="15"/>
  <c r="AJ20" i="15"/>
  <c r="AE20" i="15"/>
  <c r="AC20" i="15"/>
  <c r="AA20" i="15"/>
  <c r="U20" i="15"/>
  <c r="O20" i="15"/>
  <c r="I20" i="15"/>
  <c r="C20" i="15"/>
  <c r="AM18" i="15"/>
  <c r="AJ18" i="15"/>
  <c r="AE18" i="15"/>
  <c r="AC18" i="15"/>
  <c r="AA18" i="15"/>
  <c r="U18" i="15"/>
  <c r="O18" i="15"/>
  <c r="I18" i="15"/>
  <c r="C18" i="15"/>
  <c r="AM16" i="15"/>
  <c r="AJ16" i="15"/>
  <c r="AE16" i="15"/>
  <c r="AC16" i="15"/>
  <c r="AA16" i="15"/>
  <c r="U16" i="15"/>
  <c r="O16" i="15"/>
  <c r="I16" i="15"/>
  <c r="C16" i="15"/>
  <c r="AM14" i="15"/>
  <c r="AJ14" i="15"/>
  <c r="AE14" i="15"/>
  <c r="AC14" i="15"/>
  <c r="AA14" i="15"/>
  <c r="U14" i="15"/>
  <c r="O14" i="15"/>
  <c r="I14" i="15"/>
  <c r="C14" i="15"/>
  <c r="AM12" i="15"/>
  <c r="AJ12" i="15"/>
  <c r="AE12" i="15"/>
  <c r="AC12" i="15"/>
  <c r="AA12" i="15"/>
  <c r="U12" i="15"/>
  <c r="O12" i="15"/>
  <c r="I12" i="15"/>
  <c r="C12" i="15"/>
  <c r="AM10" i="15"/>
  <c r="AJ10" i="15"/>
  <c r="AE10" i="15"/>
  <c r="AC10" i="15"/>
  <c r="AA10" i="15"/>
  <c r="U10" i="15"/>
  <c r="O10" i="15"/>
  <c r="I10" i="15"/>
  <c r="C10" i="15"/>
  <c r="AM8" i="15"/>
  <c r="AJ8" i="15"/>
  <c r="AE8" i="15"/>
  <c r="AC8" i="15"/>
  <c r="AA8" i="15"/>
  <c r="U8" i="15"/>
  <c r="O8" i="15"/>
  <c r="I8" i="15"/>
  <c r="C8" i="15"/>
  <c r="AM6" i="15"/>
  <c r="AJ6" i="15"/>
  <c r="AE6" i="15"/>
  <c r="AC6" i="15"/>
  <c r="AA6" i="15"/>
  <c r="U6" i="15"/>
  <c r="O6" i="15"/>
  <c r="I6" i="15"/>
  <c r="C6" i="15"/>
  <c r="AM4" i="15"/>
  <c r="AJ4" i="15"/>
  <c r="AE4" i="15"/>
  <c r="AC4" i="15"/>
  <c r="AA4" i="15"/>
  <c r="U4" i="15"/>
  <c r="O4" i="15"/>
  <c r="I4" i="15"/>
  <c r="C4" i="15"/>
  <c r="F34" i="16"/>
  <c r="F32" i="16"/>
  <c r="F30" i="16"/>
  <c r="F28" i="16"/>
  <c r="BE22" i="16"/>
  <c r="BA22" i="16"/>
  <c r="AD23" i="16"/>
  <c r="X22" i="16"/>
  <c r="R22" i="16"/>
  <c r="L22" i="16"/>
  <c r="F22" i="16"/>
  <c r="BE20" i="16"/>
  <c r="BA20" i="16"/>
  <c r="AD21" i="16"/>
  <c r="X20" i="16"/>
  <c r="R20" i="16"/>
  <c r="L20" i="16"/>
  <c r="F20" i="16"/>
  <c r="BE18" i="16"/>
  <c r="BA18" i="16"/>
  <c r="AD19" i="16"/>
  <c r="X18" i="16"/>
  <c r="R18" i="16"/>
  <c r="L18" i="16"/>
  <c r="F18" i="16"/>
  <c r="BE16" i="16"/>
  <c r="BA16" i="16"/>
  <c r="AD17" i="16"/>
  <c r="X16" i="16"/>
  <c r="R16" i="16"/>
  <c r="L16" i="16"/>
  <c r="F16" i="16"/>
  <c r="AD10" i="16"/>
  <c r="AA10" i="16"/>
  <c r="F10" i="16"/>
  <c r="AJ5" i="16"/>
  <c r="AJ4" i="16"/>
  <c r="AE4" i="16"/>
  <c r="W4" i="16"/>
  <c r="L4" i="16"/>
  <c r="A4" i="16"/>
  <c r="H48" i="14" l="1"/>
  <c r="AG48" i="14" s="1"/>
  <c r="BF48" i="14" s="1"/>
  <c r="CE48" i="14" s="1"/>
  <c r="DD48" i="14" s="1"/>
  <c r="AO7" i="14"/>
  <c r="BN7" i="14" s="1"/>
  <c r="CM7" i="14" s="1"/>
  <c r="DL7" i="14" s="1"/>
  <c r="AG25" i="14"/>
  <c r="BF25" i="14" s="1"/>
  <c r="H42" i="14"/>
  <c r="AG42" i="14" s="1"/>
  <c r="BF42" i="14" s="1"/>
  <c r="CE42" i="14" s="1"/>
  <c r="DD42" i="14" s="1"/>
  <c r="P68" i="14"/>
  <c r="AO68" i="14" s="1"/>
  <c r="BN68" i="14" s="1"/>
  <c r="CM68" i="14" s="1"/>
  <c r="DL68" i="14" s="1"/>
  <c r="AO31" i="14"/>
  <c r="BN31" i="14" s="1"/>
  <c r="CM31" i="14" s="1"/>
  <c r="DL31" i="14" s="1"/>
  <c r="P66" i="14"/>
  <c r="AO66" i="14" s="1"/>
  <c r="BN66" i="14" s="1"/>
  <c r="CM66" i="14" s="1"/>
  <c r="DL66" i="14" s="1"/>
  <c r="AO29" i="14"/>
  <c r="BN29" i="14" s="1"/>
  <c r="CM29" i="14" s="1"/>
  <c r="DL29" i="14" s="1"/>
  <c r="P64" i="14"/>
  <c r="AO64" i="14" s="1"/>
  <c r="BN64" i="14" s="1"/>
  <c r="CM64" i="14" s="1"/>
  <c r="DL64" i="14" s="1"/>
  <c r="P62" i="14"/>
  <c r="AO62" i="14" s="1"/>
  <c r="BN62" i="14" s="1"/>
  <c r="CM62" i="14" s="1"/>
  <c r="DL62" i="14" s="1"/>
  <c r="P60" i="14"/>
  <c r="AO60" i="14" s="1"/>
  <c r="BN60" i="14" s="1"/>
  <c r="CM60" i="14" s="1"/>
  <c r="DL60" i="14" s="1"/>
  <c r="AO23" i="14"/>
  <c r="BN23" i="14" s="1"/>
  <c r="CM23" i="14" s="1"/>
  <c r="DL23" i="14" s="1"/>
  <c r="P58" i="14"/>
  <c r="AO58" i="14" s="1"/>
  <c r="BN58" i="14" s="1"/>
  <c r="CM58" i="14" s="1"/>
  <c r="DL58" i="14" s="1"/>
  <c r="AO21" i="14"/>
  <c r="BN21" i="14" s="1"/>
  <c r="CM21" i="14" s="1"/>
  <c r="DL21" i="14" s="1"/>
  <c r="P56" i="14"/>
  <c r="AO56" i="14" s="1"/>
  <c r="BN56" i="14" s="1"/>
  <c r="CM56" i="14" s="1"/>
  <c r="DL56" i="14" s="1"/>
  <c r="P54" i="14"/>
  <c r="AO54" i="14" s="1"/>
  <c r="BN54" i="14" s="1"/>
  <c r="CM54" i="14" s="1"/>
  <c r="DL54" i="14" s="1"/>
  <c r="AO17" i="14"/>
  <c r="BN17" i="14" s="1"/>
  <c r="CM17" i="14" s="1"/>
  <c r="DL17" i="14" s="1"/>
  <c r="P52" i="14"/>
  <c r="AO52" i="14" s="1"/>
  <c r="BN52" i="14" s="1"/>
  <c r="CM52" i="14" s="1"/>
  <c r="DL52" i="14" s="1"/>
  <c r="AO15" i="14"/>
  <c r="BN15" i="14" s="1"/>
  <c r="CM15" i="14" s="1"/>
  <c r="DL15" i="14" s="1"/>
  <c r="P50" i="14"/>
  <c r="AO50" i="14" s="1"/>
  <c r="BN50" i="14" s="1"/>
  <c r="CM50" i="14" s="1"/>
  <c r="DL50" i="14" s="1"/>
  <c r="AO13" i="14"/>
  <c r="BN13" i="14" s="1"/>
  <c r="CM13" i="14" s="1"/>
  <c r="DL13" i="14" s="1"/>
  <c r="P48" i="14"/>
  <c r="AO48" i="14" s="1"/>
  <c r="BN48" i="14" s="1"/>
  <c r="CM48" i="14" s="1"/>
  <c r="DL48" i="14" s="1"/>
  <c r="AO11" i="14"/>
  <c r="BN11" i="14" s="1"/>
  <c r="CM11" i="14" s="1"/>
  <c r="DL11" i="14" s="1"/>
  <c r="P46" i="14"/>
  <c r="AO46" i="14" s="1"/>
  <c r="BN46" i="14" s="1"/>
  <c r="CM46" i="14" s="1"/>
  <c r="DL46" i="14" s="1"/>
  <c r="P44" i="14"/>
  <c r="AO44" i="14" s="1"/>
  <c r="BN44" i="14" s="1"/>
  <c r="CM44" i="14" s="1"/>
  <c r="DL44" i="14" s="1"/>
  <c r="AG23" i="14"/>
  <c r="EY4" i="12"/>
  <c r="EX4" i="12"/>
  <c r="EW4" i="12"/>
  <c r="EV4" i="12"/>
  <c r="EU4" i="12"/>
  <c r="ER4" i="12"/>
  <c r="EQ4" i="12"/>
  <c r="EP4" i="12"/>
  <c r="EO4" i="12"/>
  <c r="EN4" i="12"/>
  <c r="EK4" i="12"/>
  <c r="EJ4" i="12"/>
  <c r="EI4" i="12"/>
  <c r="EH4" i="12"/>
  <c r="EG4" i="12"/>
  <c r="ED4" i="12"/>
  <c r="EC4" i="12"/>
  <c r="EB4" i="12"/>
  <c r="EA4" i="12"/>
  <c r="DZ4" i="12"/>
  <c r="DW4" i="12"/>
  <c r="DV4" i="12"/>
  <c r="DU4" i="12"/>
  <c r="DT4" i="12"/>
  <c r="DS4" i="12"/>
  <c r="DP4" i="12"/>
  <c r="DO4" i="12"/>
  <c r="DN4" i="12"/>
  <c r="DM4" i="12"/>
  <c r="DL4" i="12"/>
  <c r="AK4" i="12"/>
  <c r="AL4" i="12"/>
  <c r="AJ4" i="12"/>
  <c r="AI4" i="12"/>
  <c r="AH4" i="12"/>
  <c r="AG4" i="12"/>
  <c r="AF4" i="12"/>
  <c r="AE4" i="12"/>
  <c r="H11" i="14"/>
  <c r="H9" i="14"/>
  <c r="A28" i="13"/>
  <c r="A27" i="13"/>
  <c r="A26" i="13"/>
  <c r="A25" i="13"/>
  <c r="A24" i="13"/>
  <c r="A23" i="13"/>
  <c r="A15" i="13"/>
  <c r="A16" i="13"/>
  <c r="A17" i="13"/>
  <c r="A18" i="13"/>
  <c r="A19" i="13"/>
  <c r="A20" i="13"/>
  <c r="A21" i="13"/>
  <c r="A22" i="13"/>
  <c r="F15" i="13" l="1"/>
  <c r="A9" i="4"/>
  <c r="G20" i="17"/>
  <c r="A22" i="4"/>
  <c r="F28" i="13"/>
  <c r="G19" i="17"/>
  <c r="F27" i="13"/>
  <c r="A21" i="4"/>
  <c r="A20" i="4"/>
  <c r="F26" i="13"/>
  <c r="A19" i="4"/>
  <c r="F25" i="13"/>
  <c r="F24" i="13"/>
  <c r="A18" i="4"/>
  <c r="F23" i="13"/>
  <c r="A17" i="4"/>
  <c r="A16" i="4"/>
  <c r="F22" i="13"/>
  <c r="C21" i="14" s="1"/>
  <c r="C56" i="14" s="1"/>
  <c r="AB56" i="14" s="1"/>
  <c r="BA56" i="14" s="1"/>
  <c r="BZ56" i="14" s="1"/>
  <c r="CY56" i="14" s="1"/>
  <c r="A15" i="4"/>
  <c r="F21" i="13"/>
  <c r="F20" i="13"/>
  <c r="A14" i="4"/>
  <c r="F19" i="13"/>
  <c r="A13" i="4"/>
  <c r="A12" i="4"/>
  <c r="F18" i="13"/>
  <c r="A11" i="4"/>
  <c r="F17" i="13"/>
  <c r="F16" i="13"/>
  <c r="A10" i="4"/>
  <c r="G9" i="17"/>
  <c r="C25" i="14"/>
  <c r="C60" i="14" s="1"/>
  <c r="AB60" i="14" s="1"/>
  <c r="BA60" i="14" s="1"/>
  <c r="BZ60" i="14" s="1"/>
  <c r="CY60" i="14" s="1"/>
  <c r="G16" i="17"/>
  <c r="G12" i="17"/>
  <c r="G8" i="17"/>
  <c r="G17" i="17"/>
  <c r="G11" i="17"/>
  <c r="G7" i="17"/>
  <c r="G18" i="17"/>
  <c r="G13" i="17"/>
  <c r="G14" i="17"/>
  <c r="G10" i="17"/>
  <c r="C23" i="14"/>
  <c r="C58" i="14" s="1"/>
  <c r="AB58" i="14" s="1"/>
  <c r="BA58" i="14" s="1"/>
  <c r="BZ58" i="14" s="1"/>
  <c r="CY58" i="14" s="1"/>
  <c r="G15" i="17"/>
  <c r="AG11" i="14"/>
  <c r="BF11" i="14" s="1"/>
  <c r="CE11" i="14" s="1"/>
  <c r="DD11" i="14" s="1"/>
  <c r="H46" i="14"/>
  <c r="AG46" i="14" s="1"/>
  <c r="BF46" i="14" s="1"/>
  <c r="CE46" i="14" s="1"/>
  <c r="DD46" i="14" s="1"/>
  <c r="H44" i="14"/>
  <c r="AG44" i="14" s="1"/>
  <c r="BF44" i="14" s="1"/>
  <c r="CE44" i="14" s="1"/>
  <c r="DD44" i="14" s="1"/>
  <c r="AG9" i="14"/>
  <c r="BF9" i="14" s="1"/>
  <c r="CE9" i="14" s="1"/>
  <c r="DD9" i="14" s="1"/>
  <c r="CE25" i="14"/>
  <c r="BF23" i="14"/>
  <c r="AB25" i="14" l="1"/>
  <c r="BA25" i="14" s="1"/>
  <c r="AB23" i="14"/>
  <c r="BA23" i="14" s="1"/>
  <c r="CE23" i="14"/>
  <c r="DD25" i="14"/>
  <c r="C7" i="14"/>
  <c r="C42" i="14" s="1"/>
  <c r="AB42" i="14" s="1"/>
  <c r="BA42" i="14" s="1"/>
  <c r="BZ42" i="14" s="1"/>
  <c r="CY42" i="14" s="1"/>
  <c r="C33" i="14"/>
  <c r="C68" i="14" s="1"/>
  <c r="AB68" i="14" s="1"/>
  <c r="BA68" i="14" s="1"/>
  <c r="BZ68" i="14" s="1"/>
  <c r="CY68" i="14" s="1"/>
  <c r="C31" i="14"/>
  <c r="C29" i="14"/>
  <c r="C27" i="14"/>
  <c r="C62" i="14" s="1"/>
  <c r="AB62" i="14" s="1"/>
  <c r="BA62" i="14" s="1"/>
  <c r="BZ62" i="14" s="1"/>
  <c r="CY62" i="14" s="1"/>
  <c r="C19" i="14"/>
  <c r="C54" i="14" s="1"/>
  <c r="AB54" i="14" s="1"/>
  <c r="BA54" i="14" s="1"/>
  <c r="BZ54" i="14" s="1"/>
  <c r="CY54" i="14" s="1"/>
  <c r="C17" i="14"/>
  <c r="C52" i="14" s="1"/>
  <c r="AB52" i="14" s="1"/>
  <c r="BA52" i="14" s="1"/>
  <c r="BZ52" i="14" s="1"/>
  <c r="CY52" i="14" s="1"/>
  <c r="C15" i="14"/>
  <c r="C13" i="14"/>
  <c r="C48" i="14" s="1"/>
  <c r="AB48" i="14" s="1"/>
  <c r="BA48" i="14" s="1"/>
  <c r="BZ48" i="14" s="1"/>
  <c r="CY48" i="14" s="1"/>
  <c r="C11" i="14"/>
  <c r="C9" i="14"/>
  <c r="H33" i="14"/>
  <c r="H68" i="14" s="1"/>
  <c r="AG68" i="14" s="1"/>
  <c r="BF68" i="14" s="1"/>
  <c r="CE68" i="14" s="1"/>
  <c r="DD68" i="14" s="1"/>
  <c r="H15" i="14"/>
  <c r="H50" i="14" s="1"/>
  <c r="AG50" i="14" s="1"/>
  <c r="BF50" i="14" s="1"/>
  <c r="CE50" i="14" s="1"/>
  <c r="DD50" i="14" s="1"/>
  <c r="H17" i="14"/>
  <c r="H52" i="14" s="1"/>
  <c r="AG52" i="14" s="1"/>
  <c r="BF52" i="14" s="1"/>
  <c r="CE52" i="14" s="1"/>
  <c r="DD52" i="14" s="1"/>
  <c r="H19" i="14"/>
  <c r="H54" i="14" s="1"/>
  <c r="AG54" i="14" s="1"/>
  <c r="BF54" i="14" s="1"/>
  <c r="CE54" i="14" s="1"/>
  <c r="DD54" i="14" s="1"/>
  <c r="H21" i="14"/>
  <c r="H56" i="14" s="1"/>
  <c r="AG56" i="14" s="1"/>
  <c r="BF56" i="14" s="1"/>
  <c r="CE56" i="14" s="1"/>
  <c r="DD56" i="14" s="1"/>
  <c r="H27" i="14"/>
  <c r="H62" i="14" s="1"/>
  <c r="AG62" i="14" s="1"/>
  <c r="BF62" i="14" s="1"/>
  <c r="CE62" i="14" s="1"/>
  <c r="DD62" i="14" s="1"/>
  <c r="H29" i="14"/>
  <c r="H64" i="14" s="1"/>
  <c r="AG64" i="14" s="1"/>
  <c r="BF64" i="14" s="1"/>
  <c r="CE64" i="14" s="1"/>
  <c r="DD64" i="14" s="1"/>
  <c r="H31" i="14"/>
  <c r="H66" i="14" s="1"/>
  <c r="AG66" i="14" s="1"/>
  <c r="BF66" i="14" s="1"/>
  <c r="CE66" i="14" s="1"/>
  <c r="DD66" i="14" s="1"/>
  <c r="B4" i="13"/>
  <c r="G1" i="14" s="1"/>
  <c r="AF1" i="14" s="1"/>
  <c r="BE1" i="14" s="1"/>
  <c r="CD1" i="14" s="1"/>
  <c r="DC1" i="14" s="1"/>
  <c r="AB15" i="14" l="1"/>
  <c r="BA15" i="14" s="1"/>
  <c r="C50" i="14"/>
  <c r="AB50" i="14" s="1"/>
  <c r="BA50" i="14" s="1"/>
  <c r="BZ50" i="14" s="1"/>
  <c r="CY50" i="14" s="1"/>
  <c r="AB29" i="14"/>
  <c r="BA29" i="14" s="1"/>
  <c r="C64" i="14"/>
  <c r="AB64" i="14" s="1"/>
  <c r="BA64" i="14" s="1"/>
  <c r="BZ64" i="14" s="1"/>
  <c r="CY64" i="14" s="1"/>
  <c r="AB31" i="14"/>
  <c r="C66" i="14"/>
  <c r="AB66" i="14" s="1"/>
  <c r="BA66" i="14" s="1"/>
  <c r="BZ66" i="14" s="1"/>
  <c r="CY66" i="14" s="1"/>
  <c r="AB11" i="14"/>
  <c r="BA11" i="14" s="1"/>
  <c r="C46" i="14"/>
  <c r="AB46" i="14" s="1"/>
  <c r="BA46" i="14" s="1"/>
  <c r="BZ46" i="14" s="1"/>
  <c r="CY46" i="14" s="1"/>
  <c r="AB9" i="14"/>
  <c r="BA9" i="14" s="1"/>
  <c r="C44" i="14"/>
  <c r="AB44" i="14" s="1"/>
  <c r="BA44" i="14" s="1"/>
  <c r="BZ44" i="14" s="1"/>
  <c r="CY44" i="14" s="1"/>
  <c r="AG21" i="14"/>
  <c r="BF21" i="14" s="1"/>
  <c r="CE21" i="14" s="1"/>
  <c r="DD21" i="14" s="1"/>
  <c r="AG31" i="14"/>
  <c r="BF31" i="14" s="1"/>
  <c r="CE31" i="14" s="1"/>
  <c r="DD31" i="14" s="1"/>
  <c r="AG19" i="14"/>
  <c r="BF19" i="14" s="1"/>
  <c r="CE19" i="14" s="1"/>
  <c r="DD19" i="14" s="1"/>
  <c r="BZ23" i="14"/>
  <c r="BZ25" i="14"/>
  <c r="AG29" i="14"/>
  <c r="BF29" i="14" s="1"/>
  <c r="CE29" i="14" s="1"/>
  <c r="DD29" i="14" s="1"/>
  <c r="AG17" i="14"/>
  <c r="BF17" i="14" s="1"/>
  <c r="CE17" i="14" s="1"/>
  <c r="DD17" i="14" s="1"/>
  <c r="AG33" i="14"/>
  <c r="BF33" i="14" s="1"/>
  <c r="CE33" i="14" s="1"/>
  <c r="DD33" i="14" s="1"/>
  <c r="DD23" i="14"/>
  <c r="AG27" i="14"/>
  <c r="BF27" i="14" s="1"/>
  <c r="CE27" i="14" s="1"/>
  <c r="DD27" i="14" s="1"/>
  <c r="AG15" i="14"/>
  <c r="BF15" i="14" s="1"/>
  <c r="CE15" i="14" s="1"/>
  <c r="DD15" i="14" s="1"/>
  <c r="AB17" i="14"/>
  <c r="AB19" i="14"/>
  <c r="AB27" i="14"/>
  <c r="BA27" i="14" s="1"/>
  <c r="AB7" i="14"/>
  <c r="AB13" i="14"/>
  <c r="BA13" i="14" s="1"/>
  <c r="AB21" i="14"/>
  <c r="BA21" i="14" s="1"/>
  <c r="BA31" i="14"/>
  <c r="AB33" i="14"/>
  <c r="G36" i="14"/>
  <c r="AF36" i="14" s="1"/>
  <c r="BE36" i="14" s="1"/>
  <c r="CD36" i="14" s="1"/>
  <c r="DC36" i="14" s="1"/>
  <c r="CY23" i="14" l="1"/>
  <c r="BA7" i="14"/>
  <c r="BA19" i="14"/>
  <c r="BZ19" i="14" s="1"/>
  <c r="BA17" i="14"/>
  <c r="CY25" i="14"/>
  <c r="BZ27" i="14"/>
  <c r="BZ15" i="14"/>
  <c r="BZ29" i="14"/>
  <c r="CY29" i="14" s="1"/>
  <c r="BZ9" i="14"/>
  <c r="CY9" i="14" s="1"/>
  <c r="BA33" i="14"/>
  <c r="BZ31" i="14"/>
  <c r="BZ11" i="14"/>
  <c r="BZ17" i="14" l="1"/>
  <c r="CY15" i="14"/>
  <c r="CY27" i="14"/>
  <c r="BZ7" i="14"/>
  <c r="CY7" i="14" s="1"/>
  <c r="BZ33" i="14"/>
  <c r="BZ13" i="14"/>
  <c r="CY31" i="14"/>
  <c r="CY19" i="14"/>
  <c r="CY11" i="14"/>
  <c r="BZ21" i="14"/>
  <c r="CY17" i="14" l="1"/>
  <c r="CY13" i="14"/>
  <c r="CY33" i="14"/>
  <c r="CY21" i="14"/>
  <c r="B2" i="13" l="1"/>
  <c r="DI4" i="12" l="1"/>
  <c r="DH4" i="12"/>
  <c r="DG4" i="12"/>
  <c r="DF4" i="12"/>
  <c r="DE4" i="12"/>
  <c r="DB4" i="12"/>
  <c r="DA4" i="12"/>
  <c r="CZ4" i="12"/>
  <c r="CY4" i="12"/>
  <c r="CX4" i="12"/>
  <c r="CU4" i="12"/>
  <c r="CT4" i="12"/>
  <c r="CS4" i="12"/>
  <c r="CR4" i="12"/>
  <c r="CQ4" i="12"/>
  <c r="CN4" i="12"/>
  <c r="CM4" i="12"/>
  <c r="CL4" i="12"/>
  <c r="CK4" i="12"/>
  <c r="CJ4" i="12"/>
  <c r="CG4" i="12"/>
  <c r="CF4" i="12"/>
  <c r="CE4" i="12"/>
  <c r="CD4" i="12"/>
  <c r="CC4" i="12"/>
  <c r="BZ4" i="12"/>
  <c r="BY4" i="12"/>
  <c r="BX4" i="12"/>
  <c r="BW4" i="12"/>
  <c r="BV4" i="12"/>
  <c r="BS4" i="12"/>
  <c r="BR4" i="12"/>
  <c r="BQ4" i="12"/>
  <c r="BP4" i="12"/>
  <c r="BO4" i="12"/>
  <c r="FC4" i="12"/>
  <c r="FB4" i="12"/>
  <c r="FA4" i="12"/>
  <c r="BL4" i="12" l="1"/>
  <c r="BK4" i="12"/>
  <c r="BJ4" i="12"/>
  <c r="BI4" i="12"/>
  <c r="BH4" i="12"/>
  <c r="BE4" i="12"/>
  <c r="BB4" i="12"/>
  <c r="AV4" i="12"/>
  <c r="AU4" i="12"/>
  <c r="AT4" i="12"/>
  <c r="AS4" i="12"/>
  <c r="AR4" i="12"/>
  <c r="AQ4" i="12"/>
  <c r="AP4" i="12"/>
  <c r="AO4" i="12"/>
  <c r="AB4" i="12"/>
  <c r="AA4" i="12"/>
  <c r="Z4" i="12"/>
  <c r="Y4" i="12"/>
  <c r="X4" i="12"/>
  <c r="W4" i="12"/>
  <c r="V4" i="12"/>
  <c r="U4" i="12"/>
  <c r="R4" i="12"/>
  <c r="Q4" i="12"/>
  <c r="P4" i="12"/>
  <c r="O4" i="12"/>
  <c r="N4" i="12"/>
  <c r="M4" i="12"/>
  <c r="L4" i="12"/>
  <c r="K4" i="12"/>
  <c r="H4" i="12"/>
  <c r="F4" i="12"/>
  <c r="G4" i="12"/>
  <c r="E4" i="12"/>
  <c r="D4" i="12"/>
  <c r="C4" i="12"/>
  <c r="B4" i="12"/>
  <c r="A4" i="12"/>
  <c r="B2" i="4" l="1"/>
  <c r="A23" i="4" l="1"/>
  <c r="A19" i="17" s="1"/>
  <c r="A1" i="4" l="1"/>
  <c r="D16" i="4"/>
  <c r="M14" i="17" s="1"/>
  <c r="C16" i="4"/>
  <c r="L14" i="17" s="1"/>
  <c r="D15" i="4"/>
  <c r="M13" i="17" s="1"/>
  <c r="C15" i="4"/>
  <c r="L13" i="17" s="1"/>
  <c r="D14" i="4"/>
  <c r="M12" i="17" s="1"/>
  <c r="C14" i="4"/>
  <c r="L12" i="17" s="1"/>
  <c r="D13" i="4"/>
  <c r="M11" i="17" s="1"/>
  <c r="C13" i="4"/>
  <c r="L11" i="17" s="1"/>
  <c r="D12" i="4"/>
  <c r="M10" i="17" s="1"/>
  <c r="C12" i="4"/>
  <c r="L10" i="17" s="1"/>
  <c r="D11" i="4"/>
  <c r="M9" i="17" s="1"/>
  <c r="C11" i="4"/>
  <c r="L9" i="17" s="1"/>
  <c r="D10" i="4"/>
  <c r="M8" i="17" s="1"/>
  <c r="C10" i="4"/>
  <c r="L8" i="17" s="1"/>
  <c r="D9" i="4"/>
  <c r="M7" i="17" s="1"/>
  <c r="C9" i="4"/>
  <c r="L7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城戸口真一</author>
    <author>FJ-USER</author>
    <author>T Endo</author>
  </authors>
  <commentList>
    <comment ref="C43" authorId="0" shapeId="0" xr:uid="{CB4B1B1C-7B9D-4642-8B68-85CE609477B6}">
      <text>
        <r>
          <rPr>
            <b/>
            <sz val="9"/>
            <color indexed="81"/>
            <rFont val="MS P ゴシック"/>
            <family val="3"/>
            <charset val="128"/>
          </rPr>
          <t>9桁の数字（半角）</t>
        </r>
      </text>
    </comment>
    <comment ref="G43" authorId="0" shapeId="0" xr:uid="{5CC9F1DC-8B4C-4C44-B068-70A487F482A6}">
      <text>
        <r>
          <rPr>
            <b/>
            <sz val="9"/>
            <color indexed="81"/>
            <rFont val="MS P ゴシック"/>
            <family val="3"/>
            <charset val="128"/>
          </rPr>
          <t>混合チームで必要に応じて2つ目のIDを入力（半角）</t>
        </r>
      </text>
    </comment>
    <comment ref="I44" authorId="0" shapeId="0" xr:uid="{4D6F084D-1656-4F64-8BF2-578278E98E66}">
      <text>
        <r>
          <rPr>
            <b/>
            <sz val="9"/>
            <color indexed="81"/>
            <rFont val="MS P ゴシック"/>
            <family val="3"/>
            <charset val="128"/>
          </rPr>
          <t>半角数字</t>
        </r>
      </text>
    </comment>
    <comment ref="G45" authorId="0" shapeId="0" xr:uid="{53753BA2-C709-423B-8E95-2C0086EEB6EB}">
      <text>
        <r>
          <rPr>
            <b/>
            <sz val="9"/>
            <color indexed="81"/>
            <rFont val="MS P ゴシック"/>
            <family val="3"/>
            <charset val="128"/>
          </rPr>
          <t>9桁の数値（半角）</t>
        </r>
      </text>
    </comment>
    <comment ref="C46" authorId="1" shapeId="0" xr:uid="{7283212B-FDB7-4DC7-B526-E65286C99FB9}">
      <text>
        <r>
          <rPr>
            <b/>
            <sz val="9"/>
            <color indexed="81"/>
            <rFont val="ＭＳ Ｐゴシック"/>
            <family val="3"/>
            <charset val="128"/>
          </rPr>
          <t>郵便番号</t>
        </r>
      </text>
    </comment>
    <comment ref="D46" authorId="1" shapeId="0" xr:uid="{B80DF2D6-9EE3-4780-9924-6FA817DC17FA}">
      <text>
        <r>
          <rPr>
            <b/>
            <sz val="9"/>
            <color indexed="81"/>
            <rFont val="ＭＳ Ｐゴシック"/>
            <family val="3"/>
            <charset val="128"/>
          </rPr>
          <t>住所入力</t>
        </r>
      </text>
    </comment>
    <comment ref="G46" authorId="0" shapeId="0" xr:uid="{AA4DEB15-E86E-4AF3-97E6-3E9AEDCC167D}">
      <text>
        <r>
          <rPr>
            <b/>
            <sz val="9"/>
            <color indexed="81"/>
            <rFont val="MS P ゴシック"/>
            <family val="3"/>
            <charset val="128"/>
          </rPr>
          <t>半角数字
000-0000--0000</t>
        </r>
      </text>
    </comment>
    <comment ref="I46" authorId="1" shapeId="0" xr:uid="{153276A7-8817-4BB5-B7CA-9D5122C9436C}">
      <text>
        <r>
          <rPr>
            <b/>
            <sz val="14"/>
            <color indexed="81"/>
            <rFont val="ＭＳ Ｐゴシック"/>
            <family val="3"/>
            <charset val="128"/>
          </rPr>
          <t>性別選択</t>
        </r>
      </text>
    </comment>
    <comment ref="J46" authorId="1" shapeId="0" xr:uid="{A380F7FF-1FE6-47AB-BA17-B5EEF16B635D}">
      <text>
        <r>
          <rPr>
            <b/>
            <sz val="9"/>
            <color indexed="81"/>
            <rFont val="ＭＳ Ｐゴシック"/>
            <family val="3"/>
            <charset val="128"/>
          </rPr>
          <t>年齢入力（半角数値のみ）</t>
        </r>
      </text>
    </comment>
    <comment ref="I47" authorId="0" shapeId="0" xr:uid="{2B3FA960-F8CA-4B10-B402-9297A4EEEA3F}">
      <text>
        <r>
          <rPr>
            <b/>
            <sz val="9"/>
            <color indexed="81"/>
            <rFont val="MS P ゴシック"/>
            <family val="3"/>
            <charset val="128"/>
          </rPr>
          <t>半角数字</t>
        </r>
      </text>
    </comment>
    <comment ref="G48" authorId="0" shapeId="0" xr:uid="{1DBD8ECB-07FD-4CC4-871F-9FBA0A65C65B}">
      <text>
        <r>
          <rPr>
            <b/>
            <sz val="9"/>
            <color indexed="81"/>
            <rFont val="MS P ゴシック"/>
            <family val="3"/>
            <charset val="128"/>
          </rPr>
          <t>9桁の数値（半角）</t>
        </r>
      </text>
    </comment>
    <comment ref="C49" authorId="1" shapeId="0" xr:uid="{9CCDD211-A7E2-4976-9F33-7C36319A1E52}">
      <text>
        <r>
          <rPr>
            <b/>
            <sz val="9"/>
            <color indexed="81"/>
            <rFont val="ＭＳ Ｐゴシック"/>
            <family val="3"/>
            <charset val="128"/>
          </rPr>
          <t>郵便番号</t>
        </r>
      </text>
    </comment>
    <comment ref="D49" authorId="1" shapeId="0" xr:uid="{0C770B84-351E-41F2-ABC7-1AD8B0E0DF53}">
      <text>
        <r>
          <rPr>
            <b/>
            <sz val="12"/>
            <color indexed="81"/>
            <rFont val="ＭＳ Ｐゴシック"/>
            <family val="3"/>
            <charset val="128"/>
          </rPr>
          <t>住所入力</t>
        </r>
      </text>
    </comment>
    <comment ref="G49" authorId="0" shapeId="0" xr:uid="{75506B6A-4BD0-49DA-AC7E-B3614B08BC70}">
      <text>
        <r>
          <rPr>
            <b/>
            <sz val="9"/>
            <color indexed="81"/>
            <rFont val="MS P ゴシック"/>
            <family val="3"/>
            <charset val="128"/>
          </rPr>
          <t>半角数字
000-0000--0000</t>
        </r>
      </text>
    </comment>
    <comment ref="I49" authorId="1" shapeId="0" xr:uid="{B35E7569-9452-4FF7-A525-4862D3A510A3}">
      <text>
        <r>
          <rPr>
            <b/>
            <sz val="14"/>
            <color indexed="81"/>
            <rFont val="ＭＳ Ｐゴシック"/>
            <family val="3"/>
            <charset val="128"/>
          </rPr>
          <t>性別選択</t>
        </r>
      </text>
    </comment>
    <comment ref="J49" authorId="1" shapeId="0" xr:uid="{08CD47D8-DF8F-441E-B7B5-C82A1F465477}">
      <text>
        <r>
          <rPr>
            <b/>
            <sz val="16"/>
            <color indexed="81"/>
            <rFont val="ＭＳ Ｐゴシック"/>
            <family val="3"/>
            <charset val="128"/>
          </rPr>
          <t>年齢入力</t>
        </r>
      </text>
    </comment>
    <comment ref="I50" authorId="0" shapeId="0" xr:uid="{ADE3E9E6-198F-4965-BE2A-27CDAAE8BF6A}">
      <text>
        <r>
          <rPr>
            <b/>
            <sz val="9"/>
            <color indexed="81"/>
            <rFont val="MS P ゴシック"/>
            <family val="3"/>
            <charset val="128"/>
          </rPr>
          <t>半角数字</t>
        </r>
      </text>
    </comment>
    <comment ref="G51" authorId="0" shapeId="0" xr:uid="{288F58B5-A714-4D9B-9280-370371598237}">
      <text>
        <r>
          <rPr>
            <b/>
            <sz val="9"/>
            <color indexed="81"/>
            <rFont val="MS P ゴシック"/>
            <family val="3"/>
            <charset val="128"/>
          </rPr>
          <t>9桁の数値（半角）</t>
        </r>
      </text>
    </comment>
    <comment ref="C52" authorId="1" shapeId="0" xr:uid="{CA40DAE7-5A3D-4616-A95B-52126BDDDDBB}">
      <text>
        <r>
          <rPr>
            <b/>
            <sz val="9"/>
            <color indexed="81"/>
            <rFont val="ＭＳ Ｐゴシック"/>
            <family val="3"/>
            <charset val="128"/>
          </rPr>
          <t>郵便番号</t>
        </r>
      </text>
    </comment>
    <comment ref="D52" authorId="1" shapeId="0" xr:uid="{CCC3FB01-04B9-49D8-ACB7-2BDBC503BEFF}">
      <text>
        <r>
          <rPr>
            <b/>
            <sz val="12"/>
            <color indexed="81"/>
            <rFont val="ＭＳ Ｐゴシック"/>
            <family val="3"/>
            <charset val="128"/>
          </rPr>
          <t>住所入力</t>
        </r>
      </text>
    </comment>
    <comment ref="G52" authorId="0" shapeId="0" xr:uid="{7180E1FD-9474-4722-B58E-0AC49252CB27}">
      <text>
        <r>
          <rPr>
            <b/>
            <sz val="9"/>
            <color indexed="81"/>
            <rFont val="MS P ゴシック"/>
            <family val="3"/>
            <charset val="128"/>
          </rPr>
          <t>半角数字
000-0000--0000</t>
        </r>
      </text>
    </comment>
    <comment ref="I52" authorId="1" shapeId="0" xr:uid="{078428A5-F426-4E13-B7B1-4A822F436B59}">
      <text>
        <r>
          <rPr>
            <b/>
            <sz val="14"/>
            <color indexed="81"/>
            <rFont val="ＭＳ Ｐゴシック"/>
            <family val="3"/>
            <charset val="128"/>
          </rPr>
          <t>性別選択</t>
        </r>
      </text>
    </comment>
    <comment ref="J52" authorId="1" shapeId="0" xr:uid="{3E51A85A-9109-4FDF-8FD5-A6BB160B0AF7}">
      <text>
        <r>
          <rPr>
            <b/>
            <sz val="16"/>
            <color indexed="81"/>
            <rFont val="ＭＳ Ｐゴシック"/>
            <family val="3"/>
            <charset val="128"/>
          </rPr>
          <t>年齢入力</t>
        </r>
      </text>
    </comment>
    <comment ref="I53" authorId="0" shapeId="0" xr:uid="{3DEE9E24-8FF3-40CD-90F8-A748EE07F664}">
      <text>
        <r>
          <rPr>
            <b/>
            <sz val="9"/>
            <color indexed="81"/>
            <rFont val="MS P ゴシック"/>
            <family val="3"/>
            <charset val="128"/>
          </rPr>
          <t>半角数字</t>
        </r>
      </text>
    </comment>
    <comment ref="G54" authorId="0" shapeId="0" xr:uid="{572B2EAE-79E7-42D2-B052-12C7CB239C06}">
      <text>
        <r>
          <rPr>
            <b/>
            <sz val="9"/>
            <color indexed="81"/>
            <rFont val="MS P ゴシック"/>
            <family val="3"/>
            <charset val="128"/>
          </rPr>
          <t>9桁の数値（半角）</t>
        </r>
      </text>
    </comment>
    <comment ref="C55" authorId="1" shapeId="0" xr:uid="{430C47AF-0930-4FAA-BFFD-252A8F2D1BC5}">
      <text>
        <r>
          <rPr>
            <b/>
            <sz val="9"/>
            <color indexed="81"/>
            <rFont val="ＭＳ Ｐゴシック"/>
            <family val="3"/>
            <charset val="128"/>
          </rPr>
          <t>郵便番号</t>
        </r>
      </text>
    </comment>
    <comment ref="D55" authorId="1" shapeId="0" xr:uid="{C7BA6A2D-07DB-4338-85D2-48A43EE99BFD}">
      <text>
        <r>
          <rPr>
            <b/>
            <sz val="12"/>
            <color indexed="81"/>
            <rFont val="ＭＳ Ｐゴシック"/>
            <family val="3"/>
            <charset val="128"/>
          </rPr>
          <t>住所入力</t>
        </r>
      </text>
    </comment>
    <comment ref="G55" authorId="0" shapeId="0" xr:uid="{63410372-17E7-4C8E-B788-B7D6B35FDB67}">
      <text>
        <r>
          <rPr>
            <b/>
            <sz val="9"/>
            <color indexed="81"/>
            <rFont val="MS P ゴシック"/>
            <family val="3"/>
            <charset val="128"/>
          </rPr>
          <t>半角数字
000-0000--0000</t>
        </r>
      </text>
    </comment>
    <comment ref="I55" authorId="1" shapeId="0" xr:uid="{36879234-4D79-4454-84E6-575C4EED9321}">
      <text>
        <r>
          <rPr>
            <b/>
            <sz val="14"/>
            <color indexed="81"/>
            <rFont val="ＭＳ Ｐゴシック"/>
            <family val="3"/>
            <charset val="128"/>
          </rPr>
          <t>性別選択</t>
        </r>
      </text>
    </comment>
    <comment ref="J55" authorId="1" shapeId="0" xr:uid="{7676F5DC-B7B4-4088-A983-6EB589F6A560}">
      <text>
        <r>
          <rPr>
            <b/>
            <sz val="16"/>
            <color indexed="81"/>
            <rFont val="ＭＳ Ｐゴシック"/>
            <family val="3"/>
            <charset val="128"/>
          </rPr>
          <t>年齢入力</t>
        </r>
      </text>
    </comment>
    <comment ref="G56" authorId="0" shapeId="0" xr:uid="{326DF4E4-A6AC-4F6F-ADFF-F30D13CFC768}">
      <text>
        <r>
          <rPr>
            <b/>
            <sz val="9"/>
            <color indexed="81"/>
            <rFont val="MS P ゴシック"/>
            <family val="3"/>
            <charset val="128"/>
          </rPr>
          <t>半角数字
000-0000--0000</t>
        </r>
      </text>
    </comment>
    <comment ref="C58" authorId="1" shapeId="0" xr:uid="{8C9BA85F-D5BB-46F9-957C-F11AF031B9AE}">
      <text>
        <r>
          <rPr>
            <b/>
            <sz val="9"/>
            <color indexed="81"/>
            <rFont val="ＭＳ Ｐゴシック"/>
            <family val="3"/>
            <charset val="128"/>
          </rPr>
          <t>郵便番号</t>
        </r>
      </text>
    </comment>
    <comment ref="D58" authorId="1" shapeId="0" xr:uid="{5B8DB36B-3144-444E-9F8F-9DBA8FF1BBC7}">
      <text>
        <r>
          <rPr>
            <b/>
            <sz val="12"/>
            <color indexed="81"/>
            <rFont val="ＭＳ Ｐゴシック"/>
            <family val="3"/>
            <charset val="128"/>
          </rPr>
          <t>住所入力</t>
        </r>
      </text>
    </comment>
    <comment ref="C62" authorId="2" shapeId="0" xr:uid="{A4C2F8FE-CD9C-47DD-B464-9B712ED59FF1}">
      <text>
        <r>
          <rPr>
            <sz val="16"/>
            <color indexed="81"/>
            <rFont val="ＭＳ Ｐゴシック"/>
            <family val="3"/>
            <charset val="128"/>
          </rPr>
          <t>キャプテンは
○を選択</t>
        </r>
      </text>
    </comment>
    <comment ref="G62" authorId="0" shapeId="0" xr:uid="{7E864129-F642-4D55-9A68-7CF3797012E9}">
      <text>
        <r>
          <rPr>
            <b/>
            <sz val="9"/>
            <color indexed="81"/>
            <rFont val="MS P ゴシック"/>
            <family val="3"/>
            <charset val="128"/>
          </rPr>
          <t>半角数字</t>
        </r>
      </text>
    </comment>
    <comment ref="H62" authorId="0" shapeId="0" xr:uid="{DE469A6A-58FA-4DA8-8E73-6C19E050E1C0}">
      <text>
        <r>
          <rPr>
            <b/>
            <sz val="9"/>
            <color indexed="81"/>
            <rFont val="MS P ゴシック"/>
            <family val="3"/>
            <charset val="128"/>
          </rPr>
          <t>半角数字のみ入力
（※数値を入力すると「年」が自動的に付されます。）</t>
        </r>
      </text>
    </comment>
    <comment ref="I62" authorId="0" shapeId="0" xr:uid="{5EB1C432-C431-4415-8BBB-E77148E6E3F0}">
      <text>
        <r>
          <rPr>
            <b/>
            <sz val="9"/>
            <color indexed="81"/>
            <rFont val="MS P ゴシック"/>
            <family val="3"/>
            <charset val="128"/>
          </rPr>
          <t>半角数字のみ入力
（※数値を入力すると「cm」が自動的に付されます。）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城戸口真一</author>
    <author>FJ-USER</author>
    <author>T Endo</author>
  </authors>
  <commentList>
    <comment ref="C5" authorId="0" shapeId="0" xr:uid="{136B2171-EFC1-44B4-A2F5-D5A1DD0297FD}">
      <text>
        <r>
          <rPr>
            <b/>
            <sz val="9"/>
            <color indexed="81"/>
            <rFont val="MS P ゴシック"/>
            <family val="3"/>
            <charset val="128"/>
          </rPr>
          <t>9桁の数字（半角）</t>
        </r>
      </text>
    </comment>
    <comment ref="G5" authorId="0" shapeId="0" xr:uid="{B6D661C7-9E71-4FC0-8D06-C21A872AEBC1}">
      <text>
        <r>
          <rPr>
            <b/>
            <sz val="9"/>
            <color indexed="81"/>
            <rFont val="MS P ゴシック"/>
            <family val="3"/>
            <charset val="128"/>
          </rPr>
          <t>混合チームで必要に応じて2つ目のIDを入力（半角）</t>
        </r>
      </text>
    </comment>
    <comment ref="I6" authorId="0" shapeId="0" xr:uid="{B41FC996-616E-48A7-92E4-1724E7463B58}">
      <text>
        <r>
          <rPr>
            <b/>
            <sz val="9"/>
            <color indexed="81"/>
            <rFont val="MS P ゴシック"/>
            <family val="3"/>
            <charset val="128"/>
          </rPr>
          <t>半角数字</t>
        </r>
      </text>
    </comment>
    <comment ref="G7" authorId="0" shapeId="0" xr:uid="{60AFE8D5-0237-4A53-BEA1-BD9C5663C8CB}">
      <text>
        <r>
          <rPr>
            <b/>
            <sz val="9"/>
            <color indexed="81"/>
            <rFont val="MS P ゴシック"/>
            <family val="3"/>
            <charset val="128"/>
          </rPr>
          <t>9桁の数値（半角）</t>
        </r>
      </text>
    </comment>
    <comment ref="C8" authorId="1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郵便番号</t>
        </r>
      </text>
    </comment>
    <comment ref="D8" authorId="1" shapeId="0" xr:uid="{00000000-0006-0000-01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住所入力</t>
        </r>
      </text>
    </comment>
    <comment ref="G8" authorId="0" shapeId="0" xr:uid="{6684C8AC-AB0A-48BD-BD8D-E3C25CF5C740}">
      <text>
        <r>
          <rPr>
            <b/>
            <sz val="9"/>
            <color indexed="81"/>
            <rFont val="MS P ゴシック"/>
            <family val="3"/>
            <charset val="128"/>
          </rPr>
          <t>半角数字
000-0000--0000</t>
        </r>
      </text>
    </comment>
    <comment ref="I8" authorId="1" shapeId="0" xr:uid="{00000000-0006-0000-01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>性別選択</t>
        </r>
      </text>
    </comment>
    <comment ref="J8" authorId="1" shapeId="0" xr:uid="{00000000-0006-0000-0100-000005000000}">
      <text>
        <r>
          <rPr>
            <b/>
            <sz val="16"/>
            <color indexed="81"/>
            <rFont val="ＭＳ Ｐゴシック"/>
            <family val="3"/>
            <charset val="128"/>
          </rPr>
          <t>年齢入力</t>
        </r>
      </text>
    </comment>
    <comment ref="I9" authorId="0" shapeId="0" xr:uid="{BA97744D-DB44-4A8E-9CDF-63436E4410AA}">
      <text>
        <r>
          <rPr>
            <b/>
            <sz val="9"/>
            <color indexed="81"/>
            <rFont val="MS P ゴシック"/>
            <family val="3"/>
            <charset val="128"/>
          </rPr>
          <t>半角数字</t>
        </r>
      </text>
    </comment>
    <comment ref="G10" authorId="0" shapeId="0" xr:uid="{57E5ABF4-BC0A-4BEE-99EC-80E58ADD66AF}">
      <text>
        <r>
          <rPr>
            <b/>
            <sz val="9"/>
            <color indexed="81"/>
            <rFont val="MS P ゴシック"/>
            <family val="3"/>
            <charset val="128"/>
          </rPr>
          <t>9桁の数値（半角）</t>
        </r>
      </text>
    </comment>
    <comment ref="C11" authorId="1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郵便番号</t>
        </r>
      </text>
    </comment>
    <comment ref="D11" authorId="1" shapeId="0" xr:uid="{00000000-0006-0000-0100-000008000000}">
      <text>
        <r>
          <rPr>
            <b/>
            <sz val="12"/>
            <color indexed="81"/>
            <rFont val="ＭＳ Ｐゴシック"/>
            <family val="3"/>
            <charset val="128"/>
          </rPr>
          <t>住所入力</t>
        </r>
      </text>
    </comment>
    <comment ref="G11" authorId="0" shapeId="0" xr:uid="{ED48092E-0EAA-4C1D-A502-A91902952533}">
      <text>
        <r>
          <rPr>
            <b/>
            <sz val="9"/>
            <color indexed="81"/>
            <rFont val="MS P ゴシック"/>
            <family val="3"/>
            <charset val="128"/>
          </rPr>
          <t>半角数字
000-0000--0000</t>
        </r>
      </text>
    </comment>
    <comment ref="I11" authorId="1" shapeId="0" xr:uid="{00000000-0006-0000-0100-000009000000}">
      <text>
        <r>
          <rPr>
            <b/>
            <sz val="14"/>
            <color indexed="81"/>
            <rFont val="ＭＳ Ｐゴシック"/>
            <family val="3"/>
            <charset val="128"/>
          </rPr>
          <t>性別選択</t>
        </r>
      </text>
    </comment>
    <comment ref="J11" authorId="1" shapeId="0" xr:uid="{00000000-0006-0000-0100-00000A000000}">
      <text>
        <r>
          <rPr>
            <b/>
            <sz val="16"/>
            <color indexed="81"/>
            <rFont val="ＭＳ Ｐゴシック"/>
            <family val="3"/>
            <charset val="128"/>
          </rPr>
          <t>年齢入力</t>
        </r>
      </text>
    </comment>
    <comment ref="I12" authorId="0" shapeId="0" xr:uid="{0058E0A4-1423-4F9A-B0D1-15480C08FD7C}">
      <text>
        <r>
          <rPr>
            <b/>
            <sz val="9"/>
            <color indexed="81"/>
            <rFont val="MS P ゴシック"/>
            <family val="3"/>
            <charset val="128"/>
          </rPr>
          <t>半角数字</t>
        </r>
      </text>
    </comment>
    <comment ref="G13" authorId="0" shapeId="0" xr:uid="{5D774F89-6D8B-46CE-9E05-5795F8E54B05}">
      <text>
        <r>
          <rPr>
            <b/>
            <sz val="9"/>
            <color indexed="81"/>
            <rFont val="MS P ゴシック"/>
            <family val="3"/>
            <charset val="128"/>
          </rPr>
          <t>9桁の数値（半角）</t>
        </r>
      </text>
    </comment>
    <comment ref="C14" authorId="1" shapeId="0" xr:uid="{C8226A3F-A2B2-45A2-BFC6-408F7AF6D62E}">
      <text>
        <r>
          <rPr>
            <b/>
            <sz val="9"/>
            <color indexed="81"/>
            <rFont val="ＭＳ Ｐゴシック"/>
            <family val="3"/>
            <charset val="128"/>
          </rPr>
          <t>郵便番号</t>
        </r>
      </text>
    </comment>
    <comment ref="D14" authorId="1" shapeId="0" xr:uid="{650AD01D-8F5B-476F-8FF5-E12337B6DE81}">
      <text>
        <r>
          <rPr>
            <b/>
            <sz val="12"/>
            <color indexed="81"/>
            <rFont val="ＭＳ Ｐゴシック"/>
            <family val="3"/>
            <charset val="128"/>
          </rPr>
          <t>住所入力</t>
        </r>
      </text>
    </comment>
    <comment ref="G14" authorId="0" shapeId="0" xr:uid="{39241EBD-6945-44D0-9CC6-03184CC9A1CE}">
      <text>
        <r>
          <rPr>
            <b/>
            <sz val="9"/>
            <color indexed="81"/>
            <rFont val="MS P ゴシック"/>
            <family val="3"/>
            <charset val="128"/>
          </rPr>
          <t>半角数字
000-0000--0000</t>
        </r>
      </text>
    </comment>
    <comment ref="I14" authorId="1" shapeId="0" xr:uid="{CBFD4E05-02A8-47BE-9547-F7F3A5A17A02}">
      <text>
        <r>
          <rPr>
            <b/>
            <sz val="14"/>
            <color indexed="81"/>
            <rFont val="ＭＳ Ｐゴシック"/>
            <family val="3"/>
            <charset val="128"/>
          </rPr>
          <t>性別選択</t>
        </r>
      </text>
    </comment>
    <comment ref="J14" authorId="1" shapeId="0" xr:uid="{435231ED-83D9-4057-B8D7-F20D5C9799CE}">
      <text>
        <r>
          <rPr>
            <b/>
            <sz val="16"/>
            <color indexed="81"/>
            <rFont val="ＭＳ Ｐゴシック"/>
            <family val="3"/>
            <charset val="128"/>
          </rPr>
          <t>年齢入力</t>
        </r>
      </text>
    </comment>
    <comment ref="I15" authorId="0" shapeId="0" xr:uid="{0A1426A9-E3ED-4550-B42C-0EE1AB3404E5}">
      <text>
        <r>
          <rPr>
            <b/>
            <sz val="9"/>
            <color indexed="81"/>
            <rFont val="MS P ゴシック"/>
            <family val="3"/>
            <charset val="128"/>
          </rPr>
          <t>半角数字</t>
        </r>
      </text>
    </comment>
    <comment ref="G16" authorId="0" shapeId="0" xr:uid="{C573A9A4-E3A5-40AA-885C-B9EBA77D9B55}">
      <text>
        <r>
          <rPr>
            <b/>
            <sz val="9"/>
            <color indexed="81"/>
            <rFont val="MS P ゴシック"/>
            <family val="3"/>
            <charset val="128"/>
          </rPr>
          <t>9桁の数値（半角）</t>
        </r>
      </text>
    </comment>
    <comment ref="C17" authorId="1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郵便番号</t>
        </r>
      </text>
    </comment>
    <comment ref="D17" authorId="1" shapeId="0" xr:uid="{00000000-0006-0000-0100-00000D000000}">
      <text>
        <r>
          <rPr>
            <b/>
            <sz val="12"/>
            <color indexed="81"/>
            <rFont val="ＭＳ Ｐゴシック"/>
            <family val="3"/>
            <charset val="128"/>
          </rPr>
          <t>住所入力</t>
        </r>
      </text>
    </comment>
    <comment ref="G17" authorId="0" shapeId="0" xr:uid="{79430793-572B-4404-B110-9AA03289A0D4}">
      <text>
        <r>
          <rPr>
            <b/>
            <sz val="9"/>
            <color indexed="81"/>
            <rFont val="MS P ゴシック"/>
            <family val="3"/>
            <charset val="128"/>
          </rPr>
          <t>半角数字
000-0000--0000</t>
        </r>
      </text>
    </comment>
    <comment ref="I17" authorId="1" shapeId="0" xr:uid="{00000000-0006-0000-0100-00000E000000}">
      <text>
        <r>
          <rPr>
            <b/>
            <sz val="14"/>
            <color indexed="81"/>
            <rFont val="ＭＳ Ｐゴシック"/>
            <family val="3"/>
            <charset val="128"/>
          </rPr>
          <t>性別選択</t>
        </r>
      </text>
    </comment>
    <comment ref="J17" authorId="1" shapeId="0" xr:uid="{00000000-0006-0000-0100-00000F000000}">
      <text>
        <r>
          <rPr>
            <b/>
            <sz val="16"/>
            <color indexed="81"/>
            <rFont val="ＭＳ Ｐゴシック"/>
            <family val="3"/>
            <charset val="128"/>
          </rPr>
          <t>年齢入力</t>
        </r>
      </text>
    </comment>
    <comment ref="G18" authorId="0" shapeId="0" xr:uid="{9999ACC0-9778-417F-B5E4-F15AAEC11066}">
      <text>
        <r>
          <rPr>
            <b/>
            <sz val="9"/>
            <color indexed="81"/>
            <rFont val="MS P ゴシック"/>
            <family val="3"/>
            <charset val="128"/>
          </rPr>
          <t>半角数字
000-0000--0000</t>
        </r>
      </text>
    </comment>
    <comment ref="C20" authorId="1" shapeId="0" xr:uid="{4261405E-7079-468D-8272-3512AA68B8D4}">
      <text>
        <r>
          <rPr>
            <b/>
            <sz val="9"/>
            <color indexed="81"/>
            <rFont val="ＭＳ Ｐゴシック"/>
            <family val="3"/>
            <charset val="128"/>
          </rPr>
          <t>郵便番号</t>
        </r>
      </text>
    </comment>
    <comment ref="D20" authorId="1" shapeId="0" xr:uid="{F4140F80-8A64-4788-B659-0C6E06FEA146}">
      <text>
        <r>
          <rPr>
            <b/>
            <sz val="12"/>
            <color indexed="81"/>
            <rFont val="ＭＳ Ｐゴシック"/>
            <family val="3"/>
            <charset val="128"/>
          </rPr>
          <t>住所入力</t>
        </r>
      </text>
    </comment>
    <comment ref="C24" authorId="2" shapeId="0" xr:uid="{00000000-0006-0000-0100-000010000000}">
      <text>
        <r>
          <rPr>
            <sz val="16"/>
            <color indexed="81"/>
            <rFont val="ＭＳ Ｐゴシック"/>
            <family val="3"/>
            <charset val="128"/>
          </rPr>
          <t>キャプテンは
○を選択</t>
        </r>
      </text>
    </comment>
    <comment ref="G24" authorId="0" shapeId="0" xr:uid="{40FA7E77-0983-4978-A7F6-307A9B8598CD}">
      <text>
        <r>
          <rPr>
            <b/>
            <sz val="9"/>
            <color indexed="81"/>
            <rFont val="MS P ゴシック"/>
            <family val="3"/>
            <charset val="128"/>
          </rPr>
          <t>半角数字</t>
        </r>
      </text>
    </comment>
    <comment ref="H24" authorId="0" shapeId="0" xr:uid="{4332B756-85CA-41A8-B316-4CA57C34E509}">
      <text>
        <r>
          <rPr>
            <b/>
            <sz val="9"/>
            <color indexed="81"/>
            <rFont val="MS P ゴシック"/>
            <family val="3"/>
            <charset val="128"/>
          </rPr>
          <t>半角数字のみ入力
（※数値を入力すると「年」が自動的に付されます。）</t>
        </r>
      </text>
    </comment>
    <comment ref="I24" authorId="0" shapeId="0" xr:uid="{A8F2E741-DEC9-4986-B88F-8170132CEF42}">
      <text>
        <r>
          <rPr>
            <b/>
            <sz val="9"/>
            <color indexed="81"/>
            <rFont val="MS P ゴシック"/>
            <family val="3"/>
            <charset val="128"/>
          </rPr>
          <t>半角数字のみ入力
（※数値を入力すると「cm」が自動的に付されます。）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城戸口真一</author>
  </authors>
  <commentList>
    <comment ref="I6" authorId="0" shapeId="0" xr:uid="{00000000-0006-0000-02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有無を選択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G1" authorId="0" shapeId="0" xr:uid="{00000000-0006-0000-03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チーム名</t>
        </r>
      </text>
    </comment>
  </commentList>
</comments>
</file>

<file path=xl/sharedStrings.xml><?xml version="1.0" encoding="utf-8"?>
<sst xmlns="http://schemas.openxmlformats.org/spreadsheetml/2006/main" count="659" uniqueCount="262">
  <si>
    <t>大会名</t>
    <rPh sb="0" eb="3">
      <t>タイカイメイ</t>
    </rPh>
    <phoneticPr fontId="2"/>
  </si>
  <si>
    <t>学年</t>
    <rPh sb="0" eb="2">
      <t>ガクネン</t>
    </rPh>
    <phoneticPr fontId="2"/>
  </si>
  <si>
    <t>住所</t>
    <rPh sb="0" eb="2">
      <t>ジュウショ</t>
    </rPh>
    <phoneticPr fontId="2"/>
  </si>
  <si>
    <t>選 手 氏 名</t>
    <rPh sb="0" eb="1">
      <t>セン</t>
    </rPh>
    <rPh sb="2" eb="3">
      <t>テ</t>
    </rPh>
    <rPh sb="4" eb="5">
      <t>シ</t>
    </rPh>
    <rPh sb="6" eb="7">
      <t>メイ</t>
    </rPh>
    <phoneticPr fontId="2"/>
  </si>
  <si>
    <t>大会エントリー変更用紙</t>
    <rPh sb="0" eb="2">
      <t>タイカイ</t>
    </rPh>
    <rPh sb="7" eb="9">
      <t>ヘンコウ</t>
    </rPh>
    <rPh sb="9" eb="11">
      <t>ヨウシ</t>
    </rPh>
    <phoneticPr fontId="2"/>
  </si>
  <si>
    <t>監督署名</t>
    <rPh sb="0" eb="2">
      <t>カントク</t>
    </rPh>
    <rPh sb="2" eb="4">
      <t>ショメイ</t>
    </rPh>
    <phoneticPr fontId="2"/>
  </si>
  <si>
    <t>監</t>
    <rPh sb="0" eb="1">
      <t>ラン</t>
    </rPh>
    <phoneticPr fontId="2"/>
  </si>
  <si>
    <t>選　　　　　手</t>
    <rPh sb="0" eb="1">
      <t>セン</t>
    </rPh>
    <rPh sb="6" eb="7">
      <t>テ</t>
    </rPh>
    <phoneticPr fontId="2"/>
  </si>
  <si>
    <t>変　更</t>
    <rPh sb="0" eb="1">
      <t>ヘン</t>
    </rPh>
    <rPh sb="2" eb="3">
      <t>サラ</t>
    </rPh>
    <phoneticPr fontId="2"/>
  </si>
  <si>
    <t>女</t>
    <rPh sb="0" eb="1">
      <t>オンナ</t>
    </rPh>
    <phoneticPr fontId="2"/>
  </si>
  <si>
    <t>身長</t>
    <rPh sb="0" eb="2">
      <t>シンチョウ</t>
    </rPh>
    <phoneticPr fontId="2"/>
  </si>
  <si>
    <t>監督</t>
    <rPh sb="0" eb="2">
      <t>カントク</t>
    </rPh>
    <phoneticPr fontId="2"/>
  </si>
  <si>
    <t>身長
（㎝）</t>
    <rPh sb="0" eb="2">
      <t>シンチョウ</t>
    </rPh>
    <phoneticPr fontId="2"/>
  </si>
  <si>
    <t>チーム名</t>
    <rPh sb="3" eb="4">
      <t>メイ</t>
    </rPh>
    <phoneticPr fontId="2"/>
  </si>
  <si>
    <t>※　選手ＩＤ、学年、身長、の欄に記入する数字は、半角でお願いします。　　　　↑　　　　</t>
    <rPh sb="2" eb="4">
      <t>センシュ</t>
    </rPh>
    <rPh sb="7" eb="9">
      <t>ガクネン</t>
    </rPh>
    <rPh sb="10" eb="12">
      <t>シンチョウ</t>
    </rPh>
    <rPh sb="14" eb="15">
      <t>ラン</t>
    </rPh>
    <rPh sb="16" eb="18">
      <t>キニュウ</t>
    </rPh>
    <rPh sb="20" eb="22">
      <t>スウジ</t>
    </rPh>
    <rPh sb="24" eb="26">
      <t>ハンカク</t>
    </rPh>
    <rPh sb="28" eb="29">
      <t>ネガ</t>
    </rPh>
    <phoneticPr fontId="2"/>
  </si>
  <si>
    <t>ﾏﾈｰｼﾞｬｰ</t>
    <phoneticPr fontId="2"/>
  </si>
  <si>
    <t>No.</t>
    <phoneticPr fontId="2"/>
  </si>
  <si>
    <t>〇</t>
    <phoneticPr fontId="2"/>
  </si>
  <si>
    <t>ＭＲＳ選手ＩＤ</t>
    <rPh sb="3" eb="4">
      <t>セン</t>
    </rPh>
    <rPh sb="4" eb="5">
      <t>テ</t>
    </rPh>
    <phoneticPr fontId="2"/>
  </si>
  <si>
    <t>所持資格</t>
    <rPh sb="0" eb="2">
      <t>ショジ</t>
    </rPh>
    <rPh sb="2" eb="4">
      <t>シカク</t>
    </rPh>
    <phoneticPr fontId="2"/>
  </si>
  <si>
    <t>登録番号</t>
    <rPh sb="0" eb="2">
      <t>トウロク</t>
    </rPh>
    <rPh sb="2" eb="4">
      <t>バンゴウ</t>
    </rPh>
    <phoneticPr fontId="2"/>
  </si>
  <si>
    <t>今年度取得予定</t>
  </si>
  <si>
    <t>チームID 1</t>
    <phoneticPr fontId="2"/>
  </si>
  <si>
    <t>チームID　2</t>
    <phoneticPr fontId="2"/>
  </si>
  <si>
    <t>種別</t>
    <rPh sb="0" eb="2">
      <t>シュベツ</t>
    </rPh>
    <phoneticPr fontId="2"/>
  </si>
  <si>
    <t>チーム所在
市町村名</t>
    <rPh sb="3" eb="5">
      <t>ショザイ</t>
    </rPh>
    <rPh sb="6" eb="9">
      <t>シチョウソン</t>
    </rPh>
    <rPh sb="9" eb="10">
      <t>メイ</t>
    </rPh>
    <phoneticPr fontId="2"/>
  </si>
  <si>
    <t>住所</t>
    <rPh sb="0" eb="2">
      <t>ジュウショ</t>
    </rPh>
    <phoneticPr fontId="2"/>
  </si>
  <si>
    <t>性別　年齢</t>
    <rPh sb="0" eb="2">
      <t>セイベツ</t>
    </rPh>
    <rPh sb="3" eb="5">
      <t>ネンレイ</t>
    </rPh>
    <phoneticPr fontId="2"/>
  </si>
  <si>
    <t>男</t>
    <rPh sb="0" eb="1">
      <t>オトコ</t>
    </rPh>
    <phoneticPr fontId="2"/>
  </si>
  <si>
    <t>ＭＲＳ登録ＩＤ</t>
    <rPh sb="3" eb="5">
      <t>トウロク</t>
    </rPh>
    <phoneticPr fontId="2"/>
  </si>
  <si>
    <t>山形市</t>
    <rPh sb="0" eb="2">
      <t>ヤマガタ</t>
    </rPh>
    <rPh sb="2" eb="3">
      <t>シ</t>
    </rPh>
    <phoneticPr fontId="2"/>
  </si>
  <si>
    <t>〇</t>
  </si>
  <si>
    <t>ｷｬﾌﾟﾃﾝ</t>
    <phoneticPr fontId="2"/>
  </si>
  <si>
    <t>所属地区</t>
    <rPh sb="0" eb="2">
      <t>ショゾク</t>
    </rPh>
    <rPh sb="2" eb="4">
      <t>チク</t>
    </rPh>
    <phoneticPr fontId="2"/>
  </si>
  <si>
    <t>有</t>
    <rPh sb="0" eb="1">
      <t>ア</t>
    </rPh>
    <phoneticPr fontId="2"/>
  </si>
  <si>
    <t>無</t>
    <rPh sb="0" eb="1">
      <t>ナシ</t>
    </rPh>
    <phoneticPr fontId="2"/>
  </si>
  <si>
    <t>項目</t>
    <rPh sb="0" eb="1">
      <t>コウ</t>
    </rPh>
    <rPh sb="1" eb="2">
      <t>メ</t>
    </rPh>
    <phoneticPr fontId="2"/>
  </si>
  <si>
    <t>監督</t>
    <rPh sb="0" eb="1">
      <t>ラン</t>
    </rPh>
    <rPh sb="1" eb="2">
      <t>ヨシ</t>
    </rPh>
    <phoneticPr fontId="2"/>
  </si>
  <si>
    <t>性別</t>
    <rPh sb="0" eb="2">
      <t>セイベツ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</si>
  <si>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</si>
  <si>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</si>
  <si>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</si>
  <si>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男</t>
    <rPh sb="0" eb="1">
      <t>オトコ</t>
    </rPh>
    <phoneticPr fontId="2"/>
  </si>
  <si>
    <t>ﾌﾘｶﾞﾅ</t>
    <phoneticPr fontId="2"/>
  </si>
  <si>
    <t>選手</t>
    <rPh sb="0" eb="2">
      <t>センシュ</t>
    </rPh>
    <phoneticPr fontId="2"/>
  </si>
  <si>
    <t>フリガナ</t>
    <phoneticPr fontId="2"/>
  </si>
  <si>
    <t>チームID　1</t>
    <phoneticPr fontId="2"/>
  </si>
  <si>
    <t>チームID　2</t>
    <phoneticPr fontId="2"/>
  </si>
  <si>
    <t>所在地</t>
    <rPh sb="2" eb="3">
      <t>チ</t>
    </rPh>
    <phoneticPr fontId="2"/>
  </si>
  <si>
    <t>氏名</t>
    <rPh sb="0" eb="2">
      <t>シメイ</t>
    </rPh>
    <phoneticPr fontId="10"/>
  </si>
  <si>
    <t>郵便番号</t>
    <rPh sb="0" eb="4">
      <t>ユウビンバンゴウ</t>
    </rPh>
    <phoneticPr fontId="10"/>
  </si>
  <si>
    <t>フリガナ</t>
    <phoneticPr fontId="10"/>
  </si>
  <si>
    <t>住所</t>
    <rPh sb="0" eb="2">
      <t>ジュウショ</t>
    </rPh>
    <phoneticPr fontId="10"/>
  </si>
  <si>
    <t>資格</t>
    <rPh sb="0" eb="2">
      <t>シカク</t>
    </rPh>
    <phoneticPr fontId="10"/>
  </si>
  <si>
    <t>種別</t>
    <rPh sb="0" eb="2">
      <t>シュベツ</t>
    </rPh>
    <phoneticPr fontId="10"/>
  </si>
  <si>
    <t>登録番号</t>
    <rPh sb="0" eb="2">
      <t>トウロク</t>
    </rPh>
    <rPh sb="2" eb="4">
      <t>バンゴウ</t>
    </rPh>
    <phoneticPr fontId="10"/>
  </si>
  <si>
    <t>MRS-ID</t>
    <phoneticPr fontId="10"/>
  </si>
  <si>
    <t>電話</t>
    <rPh sb="0" eb="2">
      <t>デンワ</t>
    </rPh>
    <phoneticPr fontId="10"/>
  </si>
  <si>
    <t>性別</t>
    <rPh sb="0" eb="2">
      <t>セイベツ</t>
    </rPh>
    <phoneticPr fontId="10"/>
  </si>
  <si>
    <t>年齢</t>
    <rPh sb="0" eb="2">
      <t>ネンレイ</t>
    </rPh>
    <phoneticPr fontId="10"/>
  </si>
  <si>
    <t>マネージャー</t>
    <phoneticPr fontId="2"/>
  </si>
  <si>
    <t>メール</t>
    <phoneticPr fontId="10"/>
  </si>
  <si>
    <t>キャプテン</t>
    <phoneticPr fontId="2"/>
  </si>
  <si>
    <t>意気込み</t>
    <rPh sb="0" eb="3">
      <t>イキゴ</t>
    </rPh>
    <phoneticPr fontId="2"/>
  </si>
  <si>
    <t>チーム名</t>
    <phoneticPr fontId="2"/>
  </si>
  <si>
    <t>氏名</t>
    <rPh sb="0" eb="2">
      <t>シメイ</t>
    </rPh>
    <phoneticPr fontId="10"/>
  </si>
  <si>
    <t>性別</t>
    <rPh sb="0" eb="2">
      <t>セイベツ</t>
    </rPh>
    <phoneticPr fontId="10"/>
  </si>
  <si>
    <t>学年</t>
    <rPh sb="0" eb="2">
      <t>ガクネン</t>
    </rPh>
    <phoneticPr fontId="10"/>
  </si>
  <si>
    <t>身長</t>
    <rPh sb="0" eb="2">
      <t>シンチョウ</t>
    </rPh>
    <phoneticPr fontId="10"/>
  </si>
  <si>
    <t>MRS-ID</t>
    <phoneticPr fontId="10"/>
  </si>
  <si>
    <t>月</t>
    <rPh sb="0" eb="1">
      <t>ツキ</t>
    </rPh>
    <phoneticPr fontId="10"/>
  </si>
  <si>
    <t>日</t>
    <rPh sb="0" eb="1">
      <t>ニチ</t>
    </rPh>
    <phoneticPr fontId="10"/>
  </si>
  <si>
    <t>年</t>
    <rPh sb="0" eb="1">
      <t>ネン</t>
    </rPh>
    <phoneticPr fontId="10"/>
  </si>
  <si>
    <t>記入日</t>
    <rPh sb="0" eb="2">
      <t>キニュウ</t>
    </rPh>
    <rPh sb="2" eb="3">
      <t>ヒ</t>
    </rPh>
    <phoneticPr fontId="10"/>
  </si>
  <si>
    <t>山形県</t>
    <rPh sb="0" eb="3">
      <t>ヤマガタケン</t>
    </rPh>
    <phoneticPr fontId="2"/>
  </si>
  <si>
    <t>ﾏﾈｰｼﾞｬｰ</t>
    <phoneticPr fontId="2"/>
  </si>
  <si>
    <t>Ｍ</t>
    <phoneticPr fontId="2"/>
  </si>
  <si>
    <t>キャプテン</t>
    <phoneticPr fontId="2"/>
  </si>
  <si>
    <t>CP</t>
    <phoneticPr fontId="2"/>
  </si>
  <si>
    <t>番号</t>
    <rPh sb="0" eb="1">
      <t>バン</t>
    </rPh>
    <rPh sb="1" eb="2">
      <t>ゴウ</t>
    </rPh>
    <phoneticPr fontId="2"/>
  </si>
  <si>
    <t>氏　名</t>
    <rPh sb="0" eb="1">
      <t>シ</t>
    </rPh>
    <rPh sb="2" eb="3">
      <t>メイ</t>
    </rPh>
    <phoneticPr fontId="2"/>
  </si>
  <si>
    <t>番号</t>
    <rPh sb="0" eb="2">
      <t>バンゴウ</t>
    </rPh>
    <phoneticPr fontId="2"/>
  </si>
  <si>
    <t>※このシートを印刷し、点線で切り取ったものを試合時に提出してください。</t>
    <rPh sb="7" eb="9">
      <t>インサツ</t>
    </rPh>
    <rPh sb="11" eb="13">
      <t>テンセン</t>
    </rPh>
    <rPh sb="14" eb="15">
      <t>キ</t>
    </rPh>
    <rPh sb="16" eb="17">
      <t>ト</t>
    </rPh>
    <rPh sb="22" eb="24">
      <t>シアイ</t>
    </rPh>
    <rPh sb="24" eb="25">
      <t>ジ</t>
    </rPh>
    <rPh sb="26" eb="28">
      <t>テイシュツ</t>
    </rPh>
    <phoneticPr fontId="10"/>
  </si>
  <si>
    <t>←　男女合同による混合の部出場の場合</t>
    <rPh sb="2" eb="4">
      <t>ダンジョ</t>
    </rPh>
    <phoneticPr fontId="2"/>
  </si>
  <si>
    <t>令和</t>
    <rPh sb="0" eb="2">
      <t>レイワ</t>
    </rPh>
    <phoneticPr fontId="2"/>
  </si>
  <si>
    <t>日本スポーツ協会スタートコーチ</t>
    <phoneticPr fontId="2"/>
  </si>
  <si>
    <t>フリガナ</t>
    <phoneticPr fontId="10"/>
  </si>
  <si>
    <t>日本スポーツ協会コーチ４</t>
    <phoneticPr fontId="2"/>
  </si>
  <si>
    <t>日本スポーツ協会コーチ１</t>
  </si>
  <si>
    <t>日本スポーツ協会コーチ１</t>
    <phoneticPr fontId="2"/>
  </si>
  <si>
    <t>■選手一覧</t>
    <rPh sb="1" eb="3">
      <t>センシュ</t>
    </rPh>
    <rPh sb="3" eb="5">
      <t>イチラン</t>
    </rPh>
    <phoneticPr fontId="2"/>
  </si>
  <si>
    <t>背番号</t>
    <rPh sb="0" eb="3">
      <t>セバンゴウ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</si>
  <si>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</si>
  <si>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</si>
  <si>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姓（フリガナ）</t>
    <phoneticPr fontId="2"/>
  </si>
  <si>
    <t>名（フリガナ）</t>
    <phoneticPr fontId="2"/>
  </si>
  <si>
    <t>男女</t>
    <rPh sb="0" eb="2">
      <t>ダンジョ</t>
    </rPh>
    <phoneticPr fontId="2"/>
  </si>
  <si>
    <t>メンバーID</t>
    <phoneticPr fontId="2"/>
  </si>
  <si>
    <t>■チーム</t>
    <phoneticPr fontId="2"/>
  </si>
  <si>
    <t>正式チーム名称</t>
    <rPh sb="0" eb="2">
      <t>セイシキ</t>
    </rPh>
    <rPh sb="5" eb="7">
      <t>メイショウ</t>
    </rPh>
    <phoneticPr fontId="2"/>
  </si>
  <si>
    <t>正式チーム名称（フリガナ）</t>
    <rPh sb="0" eb="2">
      <t>セイシキ</t>
    </rPh>
    <rPh sb="5" eb="7">
      <t>メイショウ</t>
    </rPh>
    <phoneticPr fontId="2"/>
  </si>
  <si>
    <t>表記チーム名称</t>
    <rPh sb="0" eb="2">
      <t>ヒョウキ</t>
    </rPh>
    <rPh sb="5" eb="7">
      <t>メイショウ</t>
    </rPh>
    <phoneticPr fontId="2"/>
  </si>
  <si>
    <t>カテゴリー</t>
    <phoneticPr fontId="2"/>
  </si>
  <si>
    <t>チームID</t>
    <phoneticPr fontId="2"/>
  </si>
  <si>
    <t>全国大会
出場回数</t>
    <rPh sb="0" eb="2">
      <t>ゼンコク</t>
    </rPh>
    <rPh sb="2" eb="4">
      <t>タイカイ</t>
    </rPh>
    <rPh sb="5" eb="7">
      <t>シュツジョウ</t>
    </rPh>
    <rPh sb="7" eb="9">
      <t>カイスウ</t>
    </rPh>
    <phoneticPr fontId="2"/>
  </si>
  <si>
    <t>回</t>
    <rPh sb="0" eb="1">
      <t>カイ</t>
    </rPh>
    <phoneticPr fontId="2"/>
  </si>
  <si>
    <t>※7文字以内</t>
    <rPh sb="2" eb="4">
      <t>モジ</t>
    </rPh>
    <rPh sb="4" eb="6">
      <t>イナイ</t>
    </rPh>
    <phoneticPr fontId="2"/>
  </si>
  <si>
    <t>■チーム所在地</t>
    <rPh sb="4" eb="7">
      <t>ショザイチ</t>
    </rPh>
    <phoneticPr fontId="2"/>
  </si>
  <si>
    <t>■その他</t>
    <rPh sb="3" eb="4">
      <t>タ</t>
    </rPh>
    <phoneticPr fontId="2"/>
  </si>
  <si>
    <t>都道府県</t>
    <rPh sb="0" eb="4">
      <t>トドウフケン</t>
    </rPh>
    <phoneticPr fontId="2"/>
  </si>
  <si>
    <t>所在地</t>
    <rPh sb="0" eb="3">
      <t>ショザイチ</t>
    </rPh>
    <phoneticPr fontId="2"/>
  </si>
  <si>
    <t>最寄り駅</t>
    <rPh sb="0" eb="2">
      <t>モヨ</t>
    </rPh>
    <rPh sb="3" eb="4">
      <t>エキ</t>
    </rPh>
    <phoneticPr fontId="2"/>
  </si>
  <si>
    <t>申込日</t>
    <rPh sb="0" eb="3">
      <t>モウシコミビ</t>
    </rPh>
    <phoneticPr fontId="2"/>
  </si>
  <si>
    <t>（市/区/町/村/郡）</t>
  </si>
  <si>
    <t>年（西暦）</t>
    <rPh sb="0" eb="1">
      <t>ネン</t>
    </rPh>
    <rPh sb="2" eb="4">
      <t>セイレキ</t>
    </rPh>
    <phoneticPr fontId="2"/>
  </si>
  <si>
    <t>日</t>
    <rPh sb="0" eb="1">
      <t>ヒ</t>
    </rPh>
    <phoneticPr fontId="2"/>
  </si>
  <si>
    <t>線</t>
    <rPh sb="0" eb="1">
      <t>セン</t>
    </rPh>
    <phoneticPr fontId="2"/>
  </si>
  <si>
    <t>駅</t>
    <rPh sb="0" eb="1">
      <t>エキ</t>
    </rPh>
    <phoneticPr fontId="2"/>
  </si>
  <si>
    <t>※JR線の最寄り駅</t>
    <rPh sb="3" eb="4">
      <t>セン</t>
    </rPh>
    <rPh sb="5" eb="7">
      <t>モヨ</t>
    </rPh>
    <rPh sb="8" eb="9">
      <t>エキ</t>
    </rPh>
    <phoneticPr fontId="2"/>
  </si>
  <si>
    <t>■スタッフ</t>
    <phoneticPr fontId="2"/>
  </si>
  <si>
    <t>姓（フリガナ）</t>
    <rPh sb="0" eb="1">
      <t>セイ</t>
    </rPh>
    <phoneticPr fontId="2"/>
  </si>
  <si>
    <t>名（フリガナ）</t>
    <rPh sb="0" eb="1">
      <t>メイ</t>
    </rPh>
    <phoneticPr fontId="2"/>
  </si>
  <si>
    <t>携帯電話番号</t>
    <rPh sb="0" eb="6">
      <t>ケイタイデンワバンゴウ</t>
    </rPh>
    <phoneticPr fontId="2"/>
  </si>
  <si>
    <t>年齢</t>
    <rPh sb="0" eb="2">
      <t>ネンレイ</t>
    </rPh>
    <phoneticPr fontId="2"/>
  </si>
  <si>
    <t>〒</t>
    <phoneticPr fontId="2"/>
  </si>
  <si>
    <t>-</t>
    <phoneticPr fontId="2"/>
  </si>
  <si>
    <t>才</t>
    <rPh sb="0" eb="1">
      <t>サイ</t>
    </rPh>
    <phoneticPr fontId="2"/>
  </si>
  <si>
    <t>コーチ①</t>
    <phoneticPr fontId="2"/>
  </si>
  <si>
    <t>コーチ②</t>
    <phoneticPr fontId="2"/>
  </si>
  <si>
    <t>■資格</t>
    <rPh sb="1" eb="3">
      <t>シカク</t>
    </rPh>
    <phoneticPr fontId="2"/>
  </si>
  <si>
    <t>指導者講習会</t>
    <rPh sb="0" eb="3">
      <t>シドウシャ</t>
    </rPh>
    <rPh sb="3" eb="5">
      <t>コウシュウ</t>
    </rPh>
    <rPh sb="5" eb="6">
      <t>カイ</t>
    </rPh>
    <phoneticPr fontId="2"/>
  </si>
  <si>
    <t>日本スポーツ協会</t>
    <rPh sb="0" eb="2">
      <t>ニホン</t>
    </rPh>
    <rPh sb="6" eb="8">
      <t>キョウカイ</t>
    </rPh>
    <phoneticPr fontId="2"/>
  </si>
  <si>
    <t>■責任者</t>
    <rPh sb="1" eb="4">
      <t>セキニンシャ</t>
    </rPh>
    <phoneticPr fontId="2"/>
  </si>
  <si>
    <t>メールアドレス</t>
    <phoneticPr fontId="2"/>
  </si>
  <si>
    <t>連絡責任者</t>
    <rPh sb="0" eb="5">
      <t>レンラクセキニンシャ</t>
    </rPh>
    <phoneticPr fontId="2"/>
  </si>
  <si>
    <t>申込責任者</t>
    <rPh sb="0" eb="5">
      <t>モウシコミセキニンシャ</t>
    </rPh>
    <phoneticPr fontId="2"/>
  </si>
  <si>
    <t>Ｃ①</t>
    <phoneticPr fontId="2"/>
  </si>
  <si>
    <t>Ｃ②</t>
    <phoneticPr fontId="2"/>
  </si>
  <si>
    <t>県公認審判員</t>
  </si>
  <si>
    <t>C級公認審判員</t>
  </si>
  <si>
    <t>A級以上公認審判員</t>
    <rPh sb="1" eb="2">
      <t>キュウ</t>
    </rPh>
    <rPh sb="2" eb="4">
      <t>イジョウ</t>
    </rPh>
    <rPh sb="4" eb="6">
      <t>コウニン</t>
    </rPh>
    <rPh sb="6" eb="9">
      <t>シンパンイン</t>
    </rPh>
    <phoneticPr fontId="2"/>
  </si>
  <si>
    <t>B級公認審判員</t>
    <phoneticPr fontId="2"/>
  </si>
  <si>
    <t>資格なし</t>
    <rPh sb="0" eb="2">
      <t>シカク</t>
    </rPh>
    <phoneticPr fontId="2"/>
  </si>
  <si>
    <t>男子</t>
    <rPh sb="0" eb="1">
      <t>オトコ</t>
    </rPh>
    <rPh sb="1" eb="2">
      <t>コ</t>
    </rPh>
    <phoneticPr fontId="2"/>
  </si>
  <si>
    <t>女子</t>
    <rPh sb="0" eb="1">
      <t>オンナ</t>
    </rPh>
    <rPh sb="1" eb="2">
      <t>コ</t>
    </rPh>
    <phoneticPr fontId="2"/>
  </si>
  <si>
    <t>混合</t>
    <rPh sb="0" eb="1">
      <t>コン</t>
    </rPh>
    <rPh sb="1" eb="2">
      <t>ゴウ</t>
    </rPh>
    <phoneticPr fontId="2"/>
  </si>
  <si>
    <t>山形</t>
    <rPh sb="0" eb="2">
      <t>ヤマガタ</t>
    </rPh>
    <phoneticPr fontId="2"/>
  </si>
  <si>
    <t>姓・名</t>
    <rPh sb="0" eb="1">
      <t>セイ</t>
    </rPh>
    <rPh sb="2" eb="3">
      <t>メイ</t>
    </rPh>
    <phoneticPr fontId="2"/>
  </si>
  <si>
    <t>フリガナ
姓・名</t>
    <rPh sb="5" eb="6">
      <t>セイ</t>
    </rPh>
    <rPh sb="7" eb="8">
      <t>メイ</t>
    </rPh>
    <phoneticPr fontId="2"/>
  </si>
  <si>
    <t>山形市旅篭町0－0－0</t>
    <rPh sb="0" eb="2">
      <t>ヤマガタ</t>
    </rPh>
    <rPh sb="2" eb="3">
      <t>シ</t>
    </rPh>
    <rPh sb="3" eb="6">
      <t>ハタゴマチ</t>
    </rPh>
    <phoneticPr fontId="2"/>
  </si>
  <si>
    <r>
      <t>変　　更　　</t>
    </r>
    <r>
      <rPr>
        <b/>
        <sz val="16"/>
        <rFont val="BIZ UDPゴシック"/>
        <family val="3"/>
        <charset val="128"/>
      </rPr>
      <t>前</t>
    </r>
    <rPh sb="0" eb="1">
      <t>ヘン</t>
    </rPh>
    <rPh sb="3" eb="4">
      <t>サラ</t>
    </rPh>
    <rPh sb="6" eb="7">
      <t>マエ</t>
    </rPh>
    <phoneticPr fontId="2"/>
  </si>
  <si>
    <r>
      <t>変　　更　　</t>
    </r>
    <r>
      <rPr>
        <b/>
        <sz val="16"/>
        <rFont val="BIZ UDPゴシック"/>
        <family val="3"/>
        <charset val="128"/>
      </rPr>
      <t>後</t>
    </r>
    <rPh sb="0" eb="1">
      <t>ヘン</t>
    </rPh>
    <rPh sb="3" eb="4">
      <t>サラ</t>
    </rPh>
    <rPh sb="6" eb="7">
      <t>ゴ</t>
    </rPh>
    <phoneticPr fontId="2"/>
  </si>
  <si>
    <r>
      <t>※</t>
    </r>
    <r>
      <rPr>
        <b/>
        <u/>
        <sz val="11"/>
        <color rgb="FFFF0000"/>
        <rFont val="BIZ UDPゴシック"/>
        <family val="3"/>
        <charset val="128"/>
      </rPr>
      <t>監督署名は、自筆</t>
    </r>
    <r>
      <rPr>
        <sz val="11"/>
        <rFont val="BIZ UDPゴシック"/>
        <family val="3"/>
        <charset val="128"/>
      </rPr>
      <t>でお願いいたします。</t>
    </r>
    <rPh sb="1" eb="3">
      <t>カントク</t>
    </rPh>
    <rPh sb="3" eb="5">
      <t>ショメイ</t>
    </rPh>
    <rPh sb="7" eb="9">
      <t>ジヒツ</t>
    </rPh>
    <rPh sb="11" eb="12">
      <t>ネガ</t>
    </rPh>
    <phoneticPr fontId="2"/>
  </si>
  <si>
    <r>
      <t>※この大会エントリー変更用紙は、</t>
    </r>
    <r>
      <rPr>
        <b/>
        <u/>
        <sz val="11"/>
        <color rgb="FFFF0000"/>
        <rFont val="BIZ UDPゴシック"/>
        <family val="3"/>
        <charset val="128"/>
      </rPr>
      <t>印刷して大会受付の際に提出</t>
    </r>
    <r>
      <rPr>
        <sz val="11"/>
        <rFont val="BIZ UDPゴシック"/>
        <family val="3"/>
        <charset val="128"/>
      </rPr>
      <t>してください。</t>
    </r>
    <rPh sb="3" eb="5">
      <t>タイカイ</t>
    </rPh>
    <rPh sb="10" eb="12">
      <t>ヘンコウ</t>
    </rPh>
    <rPh sb="12" eb="14">
      <t>ヨウシ</t>
    </rPh>
    <rPh sb="16" eb="18">
      <t>インサツ</t>
    </rPh>
    <rPh sb="20" eb="22">
      <t>タイカイ</t>
    </rPh>
    <rPh sb="22" eb="24">
      <t>ウケツケ</t>
    </rPh>
    <rPh sb="25" eb="26">
      <t>サイ</t>
    </rPh>
    <rPh sb="27" eb="29">
      <t>テイシュツ</t>
    </rPh>
    <phoneticPr fontId="2"/>
  </si>
  <si>
    <t>カテゴリー</t>
    <phoneticPr fontId="10"/>
  </si>
  <si>
    <t>990-000</t>
    <phoneticPr fontId="2"/>
  </si>
  <si>
    <t>携帯番号</t>
    <rPh sb="0" eb="2">
      <t>ケイタイ</t>
    </rPh>
    <rPh sb="2" eb="4">
      <t>バンゴウ</t>
    </rPh>
    <phoneticPr fontId="2"/>
  </si>
  <si>
    <t>キャプテン
（〇）</t>
    <phoneticPr fontId="2"/>
  </si>
  <si>
    <t>スタートコーチ</t>
    <phoneticPr fontId="2"/>
  </si>
  <si>
    <t>コーチ１</t>
    <phoneticPr fontId="2"/>
  </si>
  <si>
    <t>コーチ２</t>
    <phoneticPr fontId="2"/>
  </si>
  <si>
    <t>コーチ３</t>
    <phoneticPr fontId="2"/>
  </si>
  <si>
    <t>コーチ４</t>
    <phoneticPr fontId="2"/>
  </si>
  <si>
    <t>一次</t>
    <phoneticPr fontId="2"/>
  </si>
  <si>
    <t>指導者講習会一次</t>
    <phoneticPr fontId="2"/>
  </si>
  <si>
    <t>二次</t>
    <phoneticPr fontId="2"/>
  </si>
  <si>
    <t>指導者講習会二次</t>
    <phoneticPr fontId="2"/>
  </si>
  <si>
    <t>日本スポーツ協会コーチ２</t>
    <phoneticPr fontId="2"/>
  </si>
  <si>
    <t>日本スポーツ協会コーチ３</t>
    <phoneticPr fontId="2"/>
  </si>
  <si>
    <t>連絡責任者</t>
    <rPh sb="0" eb="2">
      <t>レンラク</t>
    </rPh>
    <rPh sb="2" eb="5">
      <t>セキニンシャ</t>
    </rPh>
    <phoneticPr fontId="2"/>
  </si>
  <si>
    <t>一郎</t>
    <rPh sb="0" eb="2">
      <t>イチロウ</t>
    </rPh>
    <phoneticPr fontId="2"/>
  </si>
  <si>
    <t>ヤマガタ</t>
    <phoneticPr fontId="2"/>
  </si>
  <si>
    <t>イチロウ</t>
    <phoneticPr fontId="2"/>
  </si>
  <si>
    <t>090-0000-0000</t>
    <phoneticPr fontId="2"/>
  </si>
  <si>
    <t>最上</t>
    <rPh sb="0" eb="2">
      <t>モガミ</t>
    </rPh>
    <phoneticPr fontId="2"/>
  </si>
  <si>
    <t>義光</t>
    <rPh sb="0" eb="1">
      <t>ヨシ</t>
    </rPh>
    <rPh sb="1" eb="2">
      <t>ミツ</t>
    </rPh>
    <phoneticPr fontId="2"/>
  </si>
  <si>
    <t>モガミ</t>
    <phoneticPr fontId="2"/>
  </si>
  <si>
    <t>ヨシアキ</t>
    <phoneticPr fontId="2"/>
  </si>
  <si>
    <t>山形〇小JVC</t>
    <rPh sb="0" eb="2">
      <t>ヤマガタ</t>
    </rPh>
    <rPh sb="3" eb="4">
      <t>ショウ</t>
    </rPh>
    <phoneticPr fontId="2"/>
  </si>
  <si>
    <t>都道府県名</t>
    <rPh sb="0" eb="4">
      <t>トドウフケン</t>
    </rPh>
    <rPh sb="4" eb="5">
      <t>メイ</t>
    </rPh>
    <phoneticPr fontId="2"/>
  </si>
  <si>
    <t>青森県</t>
    <rPh sb="0" eb="2">
      <t>アオモリ</t>
    </rPh>
    <rPh sb="2" eb="3">
      <t>ケン</t>
    </rPh>
    <phoneticPr fontId="2"/>
  </si>
  <si>
    <t>岩手県</t>
    <rPh sb="0" eb="2">
      <t>イワテ</t>
    </rPh>
    <rPh sb="2" eb="3">
      <t>ケン</t>
    </rPh>
    <phoneticPr fontId="2"/>
  </si>
  <si>
    <t>宮城県</t>
    <rPh sb="0" eb="3">
      <t>ミヤギケン</t>
    </rPh>
    <phoneticPr fontId="2"/>
  </si>
  <si>
    <t>秋田県</t>
    <rPh sb="0" eb="3">
      <t>アキタケン</t>
    </rPh>
    <phoneticPr fontId="2"/>
  </si>
  <si>
    <t>福島県</t>
    <rPh sb="0" eb="3">
      <t>フクシマケン</t>
    </rPh>
    <phoneticPr fontId="2"/>
  </si>
  <si>
    <t>ー</t>
    <phoneticPr fontId="2"/>
  </si>
  <si>
    <t>コントリビュートカップ　第４０回 東北小学生バレーボール選手権大会</t>
    <phoneticPr fontId="2"/>
  </si>
  <si>
    <t>山形市霞城町0-0-0</t>
    <rPh sb="0" eb="2">
      <t>ヤマガタ</t>
    </rPh>
    <rPh sb="2" eb="3">
      <t>シ</t>
    </rPh>
    <rPh sb="3" eb="6">
      <t>カジョウマチ</t>
    </rPh>
    <phoneticPr fontId="2"/>
  </si>
  <si>
    <t>チーム略称
（7文字以内）</t>
    <rPh sb="3" eb="5">
      <t>リャクショウ</t>
    </rPh>
    <rPh sb="8" eb="10">
      <t>モジ</t>
    </rPh>
    <rPh sb="10" eb="12">
      <t>イナイ</t>
    </rPh>
    <phoneticPr fontId="2"/>
  </si>
  <si>
    <t>プログラム購入事前申し込み　（冊）</t>
    <rPh sb="5" eb="7">
      <t>コウニュウ</t>
    </rPh>
    <rPh sb="7" eb="9">
      <t>ジゼン</t>
    </rPh>
    <rPh sb="9" eb="10">
      <t>モウ</t>
    </rPh>
    <rPh sb="11" eb="12">
      <t>コ</t>
    </rPh>
    <rPh sb="15" eb="16">
      <t>サツ</t>
    </rPh>
    <phoneticPr fontId="2"/>
  </si>
  <si>
    <t>プログラム
掲載不可</t>
    <rPh sb="6" eb="8">
      <t>ケイサイ</t>
    </rPh>
    <rPh sb="8" eb="10">
      <t>フカ</t>
    </rPh>
    <phoneticPr fontId="2"/>
  </si>
  <si>
    <t>掲載不可</t>
    <rPh sb="0" eb="2">
      <t>ケイサイ</t>
    </rPh>
    <rPh sb="2" eb="4">
      <t>フカ</t>
    </rPh>
    <phoneticPr fontId="2"/>
  </si>
  <si>
    <t>↓　大会関連連絡先（連絡用に使用するため、正確に入力してください。）</t>
    <rPh sb="2" eb="4">
      <t>タイカイ</t>
    </rPh>
    <rPh sb="4" eb="6">
      <t>カンレン</t>
    </rPh>
    <rPh sb="6" eb="9">
      <t>レンラクサキ</t>
    </rPh>
    <rPh sb="10" eb="13">
      <t>レンラクヨウ</t>
    </rPh>
    <rPh sb="14" eb="16">
      <t>シヨウ</t>
    </rPh>
    <rPh sb="21" eb="23">
      <t>セイカク</t>
    </rPh>
    <rPh sb="24" eb="26">
      <t>ニュウリョク</t>
    </rPh>
    <phoneticPr fontId="2"/>
  </si>
  <si>
    <t>チームMailアドレス</t>
    <phoneticPr fontId="2"/>
  </si>
  <si>
    <t>監督：</t>
    <rPh sb="0" eb="2">
      <t>カントク</t>
    </rPh>
    <phoneticPr fontId="37"/>
  </si>
  <si>
    <t>コーチ①：</t>
    <phoneticPr fontId="37"/>
  </si>
  <si>
    <t>コーチ②：</t>
    <phoneticPr fontId="37"/>
  </si>
  <si>
    <t>マネージャー：</t>
    <phoneticPr fontId="37"/>
  </si>
  <si>
    <t>№</t>
    <phoneticPr fontId="37"/>
  </si>
  <si>
    <t>選手氏名</t>
    <rPh sb="0" eb="2">
      <t>センシュ</t>
    </rPh>
    <rPh sb="2" eb="4">
      <t>シメイ</t>
    </rPh>
    <phoneticPr fontId="37"/>
  </si>
  <si>
    <t>学年</t>
    <rPh sb="0" eb="2">
      <t>ガクネン</t>
    </rPh>
    <phoneticPr fontId="37"/>
  </si>
  <si>
    <t>身長</t>
    <rPh sb="0" eb="2">
      <t>シンチョウ</t>
    </rPh>
    <phoneticPr fontId="37"/>
  </si>
  <si>
    <t>写真貼付欄</t>
    <phoneticPr fontId="37"/>
  </si>
  <si>
    <t xml:space="preserve">
</t>
    <phoneticPr fontId="37"/>
  </si>
  <si>
    <t>チーム略称</t>
    <rPh sb="3" eb="5">
      <t>リャクショウ</t>
    </rPh>
    <phoneticPr fontId="2"/>
  </si>
  <si>
    <t>カテゴリ</t>
    <phoneticPr fontId="2"/>
  </si>
  <si>
    <t>プロ掲載</t>
    <rPh sb="2" eb="4">
      <t>ケイサイ</t>
    </rPh>
    <phoneticPr fontId="10"/>
  </si>
  <si>
    <t>090-1234-5678</t>
    <phoneticPr fontId="2"/>
  </si>
  <si>
    <t>プログラム掲載</t>
    <rPh sb="5" eb="7">
      <t>ケイサイ</t>
    </rPh>
    <phoneticPr fontId="2"/>
  </si>
  <si>
    <t>提出日</t>
    <rPh sb="0" eb="2">
      <t>テイシュツ</t>
    </rPh>
    <rPh sb="2" eb="3">
      <t>ヒ</t>
    </rPh>
    <phoneticPr fontId="2"/>
  </si>
  <si>
    <r>
      <t>※エントリー変更がある場合は、「変更後」の欄に</t>
    </r>
    <r>
      <rPr>
        <b/>
        <u/>
        <sz val="11"/>
        <color rgb="FFFF0000"/>
        <rFont val="BIZ UDPゴシック"/>
        <family val="3"/>
        <charset val="128"/>
      </rPr>
      <t>変更するスタッフ及び選手名</t>
    </r>
    <r>
      <rPr>
        <sz val="11"/>
        <rFont val="BIZ UDPゴシック"/>
        <family val="3"/>
        <charset val="128"/>
      </rPr>
      <t>を入力してください。</t>
    </r>
    <rPh sb="6" eb="8">
      <t>ヘンコウ</t>
    </rPh>
    <rPh sb="11" eb="13">
      <t>バアイ</t>
    </rPh>
    <rPh sb="16" eb="18">
      <t>ヘンコウ</t>
    </rPh>
    <rPh sb="18" eb="19">
      <t>ゴ</t>
    </rPh>
    <rPh sb="21" eb="22">
      <t>ラン</t>
    </rPh>
    <rPh sb="23" eb="25">
      <t>ヘンコウ</t>
    </rPh>
    <rPh sb="31" eb="32">
      <t>オヨ</t>
    </rPh>
    <rPh sb="33" eb="35">
      <t>センシュ</t>
    </rPh>
    <rPh sb="35" eb="36">
      <t>メイ</t>
    </rPh>
    <rPh sb="37" eb="39">
      <t>ニュウリョク</t>
    </rPh>
    <phoneticPr fontId="2"/>
  </si>
  <si>
    <t>★下記例を参考に入力してください。</t>
    <rPh sb="1" eb="3">
      <t>カキ</t>
    </rPh>
    <rPh sb="3" eb="4">
      <t>レイ</t>
    </rPh>
    <rPh sb="5" eb="7">
      <t>サンコウ</t>
    </rPh>
    <rPh sb="8" eb="10">
      <t>ニュウリョク</t>
    </rPh>
    <phoneticPr fontId="10"/>
  </si>
  <si>
    <t>　</t>
    <phoneticPr fontId="10"/>
  </si>
  <si>
    <t>※留意事項
①チーム写真データは、jpg形式とする。
②チーム写真データをこの欄に貼付せず、ファイル名を「男子_○○県_チーム略称_チーム写真」とし、ｊｐｇ形式ファイルのまま送付ください。</t>
    <rPh sb="1" eb="3">
      <t>リュウイ</t>
    </rPh>
    <rPh sb="3" eb="5">
      <t>ジコウ</t>
    </rPh>
    <rPh sb="10" eb="12">
      <t>シャシン</t>
    </rPh>
    <rPh sb="20" eb="22">
      <t>ケイシキ</t>
    </rPh>
    <rPh sb="31" eb="33">
      <t>シャシン</t>
    </rPh>
    <rPh sb="39" eb="40">
      <t>ラン</t>
    </rPh>
    <rPh sb="41" eb="43">
      <t>テンプ</t>
    </rPh>
    <rPh sb="69" eb="71">
      <t>シャシン</t>
    </rPh>
    <rPh sb="78" eb="80">
      <t>ケイシキ</t>
    </rPh>
    <phoneticPr fontId="37"/>
  </si>
  <si>
    <t>山形〇小コントリビュート　JVC</t>
    <rPh sb="0" eb="2">
      <t>ヤマガタ</t>
    </rPh>
    <rPh sb="3" eb="4">
      <t>ショウ</t>
    </rPh>
    <phoneticPr fontId="10"/>
  </si>
  <si>
    <t>ヤマガタマルショウコントリビュートジェイブイシー</t>
    <phoneticPr fontId="2"/>
  </si>
  <si>
    <t>プログラム
注文数</t>
    <rPh sb="6" eb="9">
      <t>チュウモンスウ</t>
    </rPh>
    <phoneticPr fontId="10"/>
  </si>
  <si>
    <r>
      <t>※</t>
    </r>
    <r>
      <rPr>
        <b/>
        <u/>
        <sz val="11"/>
        <color rgb="FFFF0000"/>
        <rFont val="BIZ UDPゴシック"/>
        <family val="3"/>
        <charset val="128"/>
      </rPr>
      <t>プログラムの誤記訂正</t>
    </r>
    <r>
      <rPr>
        <sz val="11"/>
        <rFont val="BIZ UDPゴシック"/>
        <family val="3"/>
        <charset val="128"/>
      </rPr>
      <t>がある場合は、</t>
    </r>
    <r>
      <rPr>
        <b/>
        <u/>
        <sz val="11"/>
        <color rgb="FFFF0000"/>
        <rFont val="BIZ UDPゴシック"/>
        <family val="3"/>
        <charset val="128"/>
      </rPr>
      <t>受付時にご報告</t>
    </r>
    <r>
      <rPr>
        <sz val="11"/>
        <rFont val="BIZ UDPゴシック"/>
        <family val="3"/>
        <charset val="128"/>
      </rPr>
      <t>願います。</t>
    </r>
    <rPh sb="7" eb="9">
      <t>ゴキ</t>
    </rPh>
    <rPh sb="9" eb="11">
      <t>テイセイ</t>
    </rPh>
    <rPh sb="14" eb="16">
      <t>バアイ</t>
    </rPh>
    <rPh sb="18" eb="20">
      <t>ウケツケ</t>
    </rPh>
    <rPh sb="20" eb="21">
      <t>ジ</t>
    </rPh>
    <rPh sb="23" eb="26">
      <t>ホウコクネガ</t>
    </rPh>
    <phoneticPr fontId="2"/>
  </si>
  <si>
    <t>指導者一次講習会受講</t>
    <rPh sb="5" eb="8">
      <t>コウシュウカイ</t>
    </rPh>
    <rPh sb="8" eb="10">
      <t>ジュコウ</t>
    </rPh>
    <phoneticPr fontId="2"/>
  </si>
  <si>
    <t>指導者二次講習会受講</t>
    <rPh sb="5" eb="8">
      <t>コウシュウカイ</t>
    </rPh>
    <rPh sb="8" eb="10">
      <t>ジュコウ</t>
    </rPh>
    <phoneticPr fontId="2"/>
  </si>
  <si>
    <r>
      <t>★大会申込内容は、</t>
    </r>
    <r>
      <rPr>
        <b/>
        <u/>
        <sz val="11"/>
        <color rgb="FFFF0000"/>
        <rFont val="BIZ UDPゴシック"/>
        <family val="3"/>
        <charset val="128"/>
      </rPr>
      <t>「各チーム入力用」シート</t>
    </r>
    <r>
      <rPr>
        <sz val="11"/>
        <rFont val="BIZ UDPゴシック"/>
        <family val="3"/>
        <charset val="128"/>
      </rPr>
      <t>の　　　　　のセル（直接入力）及び　　　　　のセル（リスト選択）にご入力ください。</t>
    </r>
    <rPh sb="31" eb="33">
      <t>チョクセツ</t>
    </rPh>
    <rPh sb="33" eb="35">
      <t>ニュウリョク</t>
    </rPh>
    <rPh sb="50" eb="52">
      <t>センタク</t>
    </rPh>
    <phoneticPr fontId="10"/>
  </si>
  <si>
    <r>
      <t>★</t>
    </r>
    <r>
      <rPr>
        <b/>
        <u/>
        <sz val="11"/>
        <color rgb="FFFF0000"/>
        <rFont val="BIZ UDPゴシック"/>
        <family val="3"/>
        <charset val="128"/>
      </rPr>
      <t>文字の入力は全角</t>
    </r>
    <r>
      <rPr>
        <sz val="11"/>
        <rFont val="BIZ UDPゴシック"/>
        <family val="3"/>
        <charset val="128"/>
      </rPr>
      <t>で入力してください。</t>
    </r>
    <r>
      <rPr>
        <b/>
        <u/>
        <sz val="11"/>
        <color rgb="FFFF0000"/>
        <rFont val="BIZ UDPゴシック"/>
        <family val="3"/>
        <charset val="128"/>
      </rPr>
      <t>数値、携帯番号、郵便番号及びメールアドレスは半角</t>
    </r>
    <r>
      <rPr>
        <sz val="11"/>
        <rFont val="BIZ UDPゴシック"/>
        <family val="3"/>
        <charset val="128"/>
      </rPr>
      <t>で入力してください。</t>
    </r>
    <rPh sb="1" eb="3">
      <t>モジ</t>
    </rPh>
    <rPh sb="4" eb="6">
      <t>ニュウリョク</t>
    </rPh>
    <rPh sb="7" eb="9">
      <t>ゼンカク</t>
    </rPh>
    <rPh sb="10" eb="12">
      <t>ニュウリョク</t>
    </rPh>
    <rPh sb="19" eb="21">
      <t>スウチ</t>
    </rPh>
    <rPh sb="22" eb="24">
      <t>ケイタイ</t>
    </rPh>
    <rPh sb="24" eb="26">
      <t>バンゴウ</t>
    </rPh>
    <rPh sb="27" eb="31">
      <t>ユウビンバンゴウ</t>
    </rPh>
    <rPh sb="31" eb="32">
      <t>オヨ</t>
    </rPh>
    <rPh sb="41" eb="43">
      <t>ハンカク</t>
    </rPh>
    <rPh sb="44" eb="46">
      <t>ニュウリョク</t>
    </rPh>
    <phoneticPr fontId="10"/>
  </si>
  <si>
    <r>
      <t>★</t>
    </r>
    <r>
      <rPr>
        <b/>
        <u/>
        <sz val="11"/>
        <color rgb="FFFF0000"/>
        <rFont val="BIZ UDPゴシック"/>
        <family val="3"/>
        <charset val="128"/>
      </rPr>
      <t>「チームMailアドレス」</t>
    </r>
    <r>
      <rPr>
        <sz val="11"/>
        <rFont val="BIZ UDPゴシック"/>
        <family val="3"/>
        <charset val="128"/>
      </rPr>
      <t>は、大会に関わる</t>
    </r>
    <r>
      <rPr>
        <b/>
        <u/>
        <sz val="11"/>
        <color rgb="FFFF0000"/>
        <rFont val="BIZ UDPゴシック"/>
        <family val="3"/>
        <charset val="128"/>
      </rPr>
      <t>連絡先として使用</t>
    </r>
    <r>
      <rPr>
        <sz val="11"/>
        <rFont val="BIZ UDPゴシック"/>
        <family val="3"/>
        <charset val="128"/>
      </rPr>
      <t>します。誤って入力した場合、情報が届きませんので</t>
    </r>
    <r>
      <rPr>
        <b/>
        <u/>
        <sz val="11"/>
        <color rgb="FFFF0000"/>
        <rFont val="BIZ UDPゴシック"/>
        <family val="3"/>
        <charset val="128"/>
      </rPr>
      <t>十分確認</t>
    </r>
    <r>
      <rPr>
        <sz val="11"/>
        <rFont val="BIZ UDPゴシック"/>
        <family val="3"/>
        <charset val="128"/>
      </rPr>
      <t>の上入力願います。</t>
    </r>
    <rPh sb="16" eb="18">
      <t>タイカイ</t>
    </rPh>
    <rPh sb="19" eb="20">
      <t>カカ</t>
    </rPh>
    <rPh sb="22" eb="24">
      <t>レンラク</t>
    </rPh>
    <rPh sb="24" eb="25">
      <t>サキ</t>
    </rPh>
    <rPh sb="28" eb="30">
      <t>シヨウ</t>
    </rPh>
    <rPh sb="34" eb="35">
      <t>アヤマ</t>
    </rPh>
    <rPh sb="37" eb="39">
      <t>ニュウリョク</t>
    </rPh>
    <rPh sb="41" eb="43">
      <t>バアイ</t>
    </rPh>
    <rPh sb="44" eb="46">
      <t>ジョウホウ</t>
    </rPh>
    <rPh sb="47" eb="48">
      <t>トド</t>
    </rPh>
    <rPh sb="54" eb="56">
      <t>ジュウブン</t>
    </rPh>
    <rPh sb="56" eb="58">
      <t>カクニン</t>
    </rPh>
    <rPh sb="59" eb="60">
      <t>ウエ</t>
    </rPh>
    <rPh sb="60" eb="62">
      <t>ニュウリョク</t>
    </rPh>
    <rPh sb="62" eb="63">
      <t>ネガ</t>
    </rPh>
    <phoneticPr fontId="10"/>
  </si>
  <si>
    <r>
      <t>★大会関連の</t>
    </r>
    <r>
      <rPr>
        <b/>
        <u/>
        <sz val="11"/>
        <color rgb="FFFF0000"/>
        <rFont val="BIZ UDPゴシック"/>
        <family val="3"/>
        <charset val="128"/>
      </rPr>
      <t>連絡は、「連絡責任者」に</t>
    </r>
    <r>
      <rPr>
        <sz val="11"/>
        <rFont val="BIZ UDPゴシック"/>
        <family val="3"/>
        <charset val="128"/>
      </rPr>
      <t>対して行います。</t>
    </r>
    <rPh sb="3" eb="5">
      <t>カンレン</t>
    </rPh>
    <rPh sb="6" eb="8">
      <t>レンラク</t>
    </rPh>
    <rPh sb="11" eb="13">
      <t>レンラク</t>
    </rPh>
    <rPh sb="13" eb="16">
      <t>セキニンシャ</t>
    </rPh>
    <rPh sb="18" eb="19">
      <t>タイ</t>
    </rPh>
    <rPh sb="21" eb="22">
      <t>オコナ</t>
    </rPh>
    <phoneticPr fontId="10"/>
  </si>
  <si>
    <r>
      <t>★</t>
    </r>
    <r>
      <rPr>
        <b/>
        <u/>
        <sz val="11"/>
        <color rgb="FFFF0000"/>
        <rFont val="BIZ UDPゴシック"/>
        <family val="3"/>
        <charset val="128"/>
      </rPr>
      <t>キャプテン</t>
    </r>
    <r>
      <rPr>
        <sz val="11"/>
        <rFont val="BIZ UDPゴシック"/>
        <family val="3"/>
        <charset val="128"/>
      </rPr>
      <t>には、リストから</t>
    </r>
    <r>
      <rPr>
        <b/>
        <u/>
        <sz val="11"/>
        <color rgb="FFFF0000"/>
        <rFont val="BIZ UDPゴシック"/>
        <family val="3"/>
        <charset val="128"/>
      </rPr>
      <t>「〇」を選択入力</t>
    </r>
    <r>
      <rPr>
        <sz val="11"/>
        <rFont val="BIZ UDPゴシック"/>
        <family val="3"/>
        <charset val="128"/>
      </rPr>
      <t>してください。2つ以上入力した場合は、プログラム等に誤った内容が反映されますのでご注意ください。</t>
    </r>
    <rPh sb="18" eb="20">
      <t>センタク</t>
    </rPh>
    <rPh sb="20" eb="22">
      <t>ニュウリョク</t>
    </rPh>
    <rPh sb="31" eb="33">
      <t>イジョウ</t>
    </rPh>
    <rPh sb="33" eb="35">
      <t>ニュウリョク</t>
    </rPh>
    <rPh sb="37" eb="39">
      <t>バアイ</t>
    </rPh>
    <rPh sb="46" eb="47">
      <t>トウ</t>
    </rPh>
    <rPh sb="48" eb="49">
      <t>アヤマ</t>
    </rPh>
    <rPh sb="51" eb="53">
      <t>ナイヨウ</t>
    </rPh>
    <rPh sb="54" eb="56">
      <t>ハンエイ</t>
    </rPh>
    <rPh sb="63" eb="65">
      <t>チュウイ</t>
    </rPh>
    <phoneticPr fontId="10"/>
  </si>
  <si>
    <r>
      <t>★やむを得ない事情により、</t>
    </r>
    <r>
      <rPr>
        <b/>
        <u/>
        <sz val="11"/>
        <color rgb="FFFF0000"/>
        <rFont val="BIZ UDPゴシック"/>
        <family val="3"/>
        <charset val="128"/>
      </rPr>
      <t>プログラムに氏名を掲載することができない</t>
    </r>
    <r>
      <rPr>
        <sz val="11"/>
        <rFont val="BIZ UDPゴシック"/>
        <family val="3"/>
        <charset val="128"/>
      </rPr>
      <t>場合は、</t>
    </r>
    <r>
      <rPr>
        <b/>
        <u/>
        <sz val="11"/>
        <color rgb="FFFF0000"/>
        <rFont val="BIZ UDPゴシック"/>
        <family val="3"/>
        <charset val="128"/>
      </rPr>
      <t>「プログラム掲載不可」</t>
    </r>
    <r>
      <rPr>
        <sz val="11"/>
        <rFont val="BIZ UDPゴシック"/>
        <family val="3"/>
        <charset val="128"/>
      </rPr>
      <t>のセルにおいてリスト選択してください。</t>
    </r>
    <rPh sb="4" eb="5">
      <t>エ</t>
    </rPh>
    <rPh sb="7" eb="9">
      <t>ジジョウ</t>
    </rPh>
    <rPh sb="19" eb="21">
      <t>シメイ</t>
    </rPh>
    <rPh sb="22" eb="24">
      <t>ケイサイ</t>
    </rPh>
    <rPh sb="33" eb="35">
      <t>バアイ</t>
    </rPh>
    <rPh sb="43" eb="45">
      <t>ケイサイ</t>
    </rPh>
    <rPh sb="45" eb="47">
      <t>フカ</t>
    </rPh>
    <rPh sb="58" eb="60">
      <t>センタク</t>
    </rPh>
    <phoneticPr fontId="10"/>
  </si>
  <si>
    <r>
      <t>★</t>
    </r>
    <r>
      <rPr>
        <b/>
        <u/>
        <sz val="11"/>
        <color rgb="FFFF0000"/>
        <rFont val="BIZ UDPゴシック"/>
        <family val="3"/>
        <charset val="128"/>
      </rPr>
      <t>エントリー変更用紙</t>
    </r>
    <r>
      <rPr>
        <sz val="11"/>
        <rFont val="BIZ UDPゴシック"/>
        <family val="3"/>
        <charset val="128"/>
      </rPr>
      <t>は印刷の上、必要事項を入力し</t>
    </r>
    <r>
      <rPr>
        <b/>
        <u/>
        <sz val="11"/>
        <color rgb="FFFF0000"/>
        <rFont val="BIZ UDPゴシック"/>
        <family val="3"/>
        <charset val="128"/>
      </rPr>
      <t>大会受付時にご提出</t>
    </r>
    <r>
      <rPr>
        <sz val="11"/>
        <rFont val="BIZ UDPゴシック"/>
        <family val="3"/>
        <charset val="128"/>
      </rPr>
      <t>ください。</t>
    </r>
    <rPh sb="6" eb="8">
      <t>ヘンコウ</t>
    </rPh>
    <rPh sb="8" eb="10">
      <t>ヨウシ</t>
    </rPh>
    <rPh sb="11" eb="13">
      <t>インサツ</t>
    </rPh>
    <rPh sb="14" eb="15">
      <t>ウエ</t>
    </rPh>
    <rPh sb="16" eb="18">
      <t>ヒツヨウ</t>
    </rPh>
    <rPh sb="18" eb="20">
      <t>ジコウ</t>
    </rPh>
    <rPh sb="21" eb="23">
      <t>ニュウリョク</t>
    </rPh>
    <rPh sb="24" eb="26">
      <t>タイカイ</t>
    </rPh>
    <rPh sb="26" eb="28">
      <t>ウケツケ</t>
    </rPh>
    <rPh sb="28" eb="29">
      <t>ジ</t>
    </rPh>
    <rPh sb="31" eb="33">
      <t>テイシュツ</t>
    </rPh>
    <phoneticPr fontId="10"/>
  </si>
  <si>
    <r>
      <t>★必要事項を入力後は他のシートを削除せず、</t>
    </r>
    <r>
      <rPr>
        <b/>
        <u/>
        <sz val="11"/>
        <color rgb="FFFF0000"/>
        <rFont val="BIZ UDPゴシック"/>
        <family val="3"/>
        <charset val="128"/>
      </rPr>
      <t>ファイル名</t>
    </r>
    <r>
      <rPr>
        <sz val="11"/>
        <rFont val="BIZ UDPゴシック"/>
        <family val="3"/>
        <charset val="128"/>
      </rPr>
      <t>を以下のように</t>
    </r>
    <r>
      <rPr>
        <b/>
        <u/>
        <sz val="11"/>
        <color rgb="FFFF0000"/>
        <rFont val="BIZ UDPゴシック"/>
        <family val="3"/>
        <charset val="128"/>
      </rPr>
      <t>変更</t>
    </r>
    <r>
      <rPr>
        <sz val="11"/>
        <rFont val="BIZ UDPゴシック"/>
        <family val="3"/>
        <charset val="128"/>
      </rPr>
      <t>して下記申込先に送付願います。</t>
    </r>
    <rPh sb="1" eb="3">
      <t>ヒツヨウ</t>
    </rPh>
    <rPh sb="3" eb="5">
      <t>ジコウ</t>
    </rPh>
    <rPh sb="6" eb="8">
      <t>ニュウリョク</t>
    </rPh>
    <rPh sb="8" eb="9">
      <t>ゴ</t>
    </rPh>
    <rPh sb="10" eb="11">
      <t>タ</t>
    </rPh>
    <rPh sb="16" eb="18">
      <t>サクジョ</t>
    </rPh>
    <rPh sb="25" eb="26">
      <t>メイ</t>
    </rPh>
    <rPh sb="27" eb="29">
      <t>イカ</t>
    </rPh>
    <rPh sb="33" eb="35">
      <t>ヘンコウ</t>
    </rPh>
    <rPh sb="37" eb="39">
      <t>カキ</t>
    </rPh>
    <rPh sb="39" eb="41">
      <t>モウシコミ</t>
    </rPh>
    <rPh sb="41" eb="42">
      <t>サキ</t>
    </rPh>
    <rPh sb="43" eb="46">
      <t>ソウフネガ</t>
    </rPh>
    <phoneticPr fontId="10"/>
  </si>
  <si>
    <r>
      <t>★チーム写真は、登録選手が</t>
    </r>
    <r>
      <rPr>
        <b/>
        <u/>
        <sz val="11"/>
        <color rgb="FFFF0000"/>
        <rFont val="BIZ UDPゴシック"/>
        <family val="3"/>
        <charset val="128"/>
      </rPr>
      <t>ユニフォーム</t>
    </r>
    <r>
      <rPr>
        <sz val="11"/>
        <rFont val="BIZ UDPゴシック"/>
        <family val="3"/>
        <charset val="128"/>
      </rPr>
      <t>、その他団員が</t>
    </r>
    <r>
      <rPr>
        <b/>
        <u/>
        <sz val="11"/>
        <color rgb="FFFF0000"/>
        <rFont val="BIZ UDPゴシック"/>
        <family val="3"/>
        <charset val="128"/>
      </rPr>
      <t>チームTシャツ等</t>
    </r>
    <r>
      <rPr>
        <sz val="11"/>
        <rFont val="BIZ UDPゴシック"/>
        <family val="3"/>
        <charset val="128"/>
      </rPr>
      <t>を着用の上撮影してください。</t>
    </r>
    <rPh sb="4" eb="6">
      <t>シャシン</t>
    </rPh>
    <rPh sb="8" eb="10">
      <t>トウロク</t>
    </rPh>
    <rPh sb="10" eb="12">
      <t>センシュ</t>
    </rPh>
    <rPh sb="22" eb="23">
      <t>タ</t>
    </rPh>
    <rPh sb="23" eb="25">
      <t>ダンイン</t>
    </rPh>
    <rPh sb="33" eb="34">
      <t>トウ</t>
    </rPh>
    <rPh sb="35" eb="37">
      <t>チャクヨウ</t>
    </rPh>
    <rPh sb="38" eb="39">
      <t>ウエ</t>
    </rPh>
    <rPh sb="39" eb="41">
      <t>サツエイ</t>
    </rPh>
    <phoneticPr fontId="10"/>
  </si>
  <si>
    <r>
      <t>★登録選手については、</t>
    </r>
    <r>
      <rPr>
        <b/>
        <u/>
        <sz val="11"/>
        <color rgb="FFFF0000"/>
        <rFont val="BIZ UDPゴシック"/>
        <family val="3"/>
        <charset val="128"/>
      </rPr>
      <t>ユニフォームの選手番号が判別</t>
    </r>
    <r>
      <rPr>
        <sz val="11"/>
        <rFont val="BIZ UDPゴシック"/>
        <family val="3"/>
        <charset val="128"/>
      </rPr>
      <t>できるように撮影してください。（登録内容と一致させる）</t>
    </r>
    <rPh sb="1" eb="3">
      <t>トウロク</t>
    </rPh>
    <rPh sb="3" eb="5">
      <t>センシュ</t>
    </rPh>
    <rPh sb="18" eb="20">
      <t>センシュ</t>
    </rPh>
    <rPh sb="20" eb="22">
      <t>バンゴウ</t>
    </rPh>
    <rPh sb="23" eb="25">
      <t>ハンベツ</t>
    </rPh>
    <rPh sb="31" eb="33">
      <t>サツエイ</t>
    </rPh>
    <rPh sb="41" eb="43">
      <t>トウロク</t>
    </rPh>
    <rPh sb="43" eb="45">
      <t>ナイヨウ</t>
    </rPh>
    <rPh sb="46" eb="48">
      <t>イッチ</t>
    </rPh>
    <phoneticPr fontId="10"/>
  </si>
  <si>
    <r>
      <t>★写真データは</t>
    </r>
    <r>
      <rPr>
        <b/>
        <u/>
        <sz val="11"/>
        <color rgb="FFFF0000"/>
        <rFont val="BIZ UDPゴシック"/>
        <family val="3"/>
        <charset val="128"/>
      </rPr>
      <t>JPG形式</t>
    </r>
    <r>
      <rPr>
        <sz val="11"/>
        <rFont val="BIZ UDPゴシック"/>
        <family val="3"/>
        <charset val="128"/>
      </rPr>
      <t>としてください。（PDF等加工できない形式は不可）</t>
    </r>
    <rPh sb="1" eb="3">
      <t>シャシン</t>
    </rPh>
    <rPh sb="10" eb="12">
      <t>ケイシキ</t>
    </rPh>
    <rPh sb="24" eb="25">
      <t>トウ</t>
    </rPh>
    <rPh sb="25" eb="27">
      <t>カコウ</t>
    </rPh>
    <rPh sb="31" eb="33">
      <t>ケイシキ</t>
    </rPh>
    <rPh sb="34" eb="36">
      <t>フカ</t>
    </rPh>
    <phoneticPr fontId="10"/>
  </si>
  <si>
    <r>
      <rPr>
        <b/>
        <sz val="14"/>
        <color rgb="FF0070C0"/>
        <rFont val="BIZ UDPゴシック"/>
        <family val="3"/>
        <charset val="128"/>
      </rPr>
      <t>大会申込</t>
    </r>
    <r>
      <rPr>
        <b/>
        <sz val="14"/>
        <rFont val="BIZ UDPゴシック"/>
        <family val="3"/>
        <charset val="128"/>
      </rPr>
      <t>にあたり、</t>
    </r>
    <r>
      <rPr>
        <b/>
        <u/>
        <sz val="14"/>
        <color rgb="FFFF0000"/>
        <rFont val="BIZ UDPゴシック"/>
        <family val="3"/>
        <charset val="128"/>
      </rPr>
      <t>はじめにこちらをお読みください</t>
    </r>
    <r>
      <rPr>
        <b/>
        <sz val="14"/>
        <rFont val="BIZ UDPゴシック"/>
        <family val="3"/>
        <charset val="128"/>
      </rPr>
      <t>。</t>
    </r>
    <rPh sb="0" eb="2">
      <t>タイカイ</t>
    </rPh>
    <rPh sb="2" eb="4">
      <t>モウシコミ</t>
    </rPh>
    <rPh sb="18" eb="19">
      <t>ヨ</t>
    </rPh>
    <phoneticPr fontId="10"/>
  </si>
  <si>
    <r>
      <rPr>
        <b/>
        <sz val="14"/>
        <color rgb="FF0070C0"/>
        <rFont val="BIZ UDPゴシック"/>
        <family val="3"/>
        <charset val="128"/>
      </rPr>
      <t>１）大会申込書入力</t>
    </r>
    <r>
      <rPr>
        <b/>
        <sz val="14"/>
        <rFont val="BIZ UDPゴシック"/>
        <family val="3"/>
        <charset val="128"/>
      </rPr>
      <t>の注意点</t>
    </r>
    <rPh sb="2" eb="4">
      <t>タイカイ</t>
    </rPh>
    <rPh sb="4" eb="7">
      <t>モウシコミショ</t>
    </rPh>
    <rPh sb="7" eb="9">
      <t>ニュウリョク</t>
    </rPh>
    <rPh sb="10" eb="13">
      <t>チュウイテン</t>
    </rPh>
    <phoneticPr fontId="10"/>
  </si>
  <si>
    <t>ファイル名の例：</t>
    <phoneticPr fontId="10"/>
  </si>
  <si>
    <t>男子_山形県_山形〇小JVC_参加申込書　</t>
    <phoneticPr fontId="10"/>
  </si>
  <si>
    <t>（※チーム名は略称、エレメント間はアンダーバー。）</t>
    <rPh sb="15" eb="16">
      <t>カン</t>
    </rPh>
    <phoneticPr fontId="10"/>
  </si>
  <si>
    <r>
      <rPr>
        <b/>
        <sz val="14"/>
        <color rgb="FF0070C0"/>
        <rFont val="BIZ UDPゴシック"/>
        <family val="3"/>
        <charset val="128"/>
      </rPr>
      <t>２）チーム写真</t>
    </r>
    <r>
      <rPr>
        <b/>
        <sz val="14"/>
        <rFont val="BIZ UDPゴシック"/>
        <family val="3"/>
        <charset val="128"/>
      </rPr>
      <t>の注意点</t>
    </r>
    <rPh sb="5" eb="7">
      <t>シャシン</t>
    </rPh>
    <rPh sb="8" eb="11">
      <t>チュウイテン</t>
    </rPh>
    <phoneticPr fontId="10"/>
  </si>
  <si>
    <r>
      <t>★写真データは、</t>
    </r>
    <r>
      <rPr>
        <b/>
        <u/>
        <sz val="11"/>
        <color rgb="FFFF0000"/>
        <rFont val="BIZ UDPゴシック"/>
        <family val="3"/>
        <charset val="128"/>
      </rPr>
      <t>ファイル名</t>
    </r>
    <r>
      <rPr>
        <sz val="11"/>
        <rFont val="BIZ UDPゴシック"/>
        <family val="3"/>
        <charset val="128"/>
      </rPr>
      <t>を以下のように</t>
    </r>
    <r>
      <rPr>
        <b/>
        <u/>
        <sz val="11"/>
        <color rgb="FFFF0000"/>
        <rFont val="BIZ UDPゴシック"/>
        <family val="3"/>
        <charset val="128"/>
      </rPr>
      <t>変更</t>
    </r>
    <r>
      <rPr>
        <sz val="11"/>
        <rFont val="BIZ UDPゴシック"/>
        <family val="3"/>
        <charset val="128"/>
      </rPr>
      <t>し、JPG形式ファイルのまま送付ください。</t>
    </r>
    <rPh sb="14" eb="16">
      <t>イカ</t>
    </rPh>
    <rPh sb="20" eb="22">
      <t>ヘンコウ</t>
    </rPh>
    <phoneticPr fontId="10"/>
  </si>
  <si>
    <t>男子_山形県_山形〇小JVC_チーム写真</t>
    <phoneticPr fontId="10"/>
  </si>
  <si>
    <r>
      <rPr>
        <b/>
        <sz val="14"/>
        <color rgb="FF0070C0"/>
        <rFont val="BIZ UDPゴシック"/>
        <family val="3"/>
        <charset val="128"/>
      </rPr>
      <t>３）JVA-MRSチーム加入選手一覧</t>
    </r>
    <r>
      <rPr>
        <b/>
        <sz val="14"/>
        <rFont val="BIZ UDPゴシック"/>
        <family val="3"/>
        <charset val="128"/>
      </rPr>
      <t>の注意点</t>
    </r>
    <rPh sb="12" eb="14">
      <t>カニュウ</t>
    </rPh>
    <rPh sb="14" eb="16">
      <t>センシュ</t>
    </rPh>
    <rPh sb="16" eb="18">
      <t>イチラン</t>
    </rPh>
    <rPh sb="19" eb="22">
      <t>チュウイテン</t>
    </rPh>
    <phoneticPr fontId="10"/>
  </si>
  <si>
    <r>
      <t>★</t>
    </r>
    <r>
      <rPr>
        <b/>
        <u/>
        <sz val="11"/>
        <color rgb="FFFF0000"/>
        <rFont val="BIZ UDPゴシック"/>
        <family val="3"/>
        <charset val="128"/>
      </rPr>
      <t>JVA-MRS（公益財団法人日本バレーボール協会登録管理システム）より</t>
    </r>
    <r>
      <rPr>
        <sz val="11"/>
        <rFont val="BIZ UDPゴシック"/>
        <family val="3"/>
        <charset val="128"/>
      </rPr>
      <t>チーム加入選手一覧を出力し、</t>
    </r>
    <r>
      <rPr>
        <b/>
        <u/>
        <sz val="11"/>
        <color rgb="FFFF0000"/>
        <rFont val="BIZ UDPゴシック"/>
        <family val="3"/>
        <charset val="128"/>
      </rPr>
      <t>ダウンロードしたPDFデータ</t>
    </r>
    <r>
      <rPr>
        <sz val="11"/>
        <rFont val="BIZ UDPゴシック"/>
        <family val="3"/>
        <charset val="128"/>
      </rPr>
      <t>を送付ください。</t>
    </r>
    <rPh sb="9" eb="11">
      <t>コウエキ</t>
    </rPh>
    <rPh sb="11" eb="13">
      <t>ザイダン</t>
    </rPh>
    <rPh sb="13" eb="15">
      <t>ホウジン</t>
    </rPh>
    <rPh sb="15" eb="17">
      <t>ニホン</t>
    </rPh>
    <rPh sb="23" eb="25">
      <t>キョウカイ</t>
    </rPh>
    <rPh sb="25" eb="27">
      <t>トウロク</t>
    </rPh>
    <rPh sb="27" eb="29">
      <t>カンリ</t>
    </rPh>
    <rPh sb="39" eb="41">
      <t>カニュウ</t>
    </rPh>
    <rPh sb="41" eb="43">
      <t>センシュ</t>
    </rPh>
    <rPh sb="43" eb="45">
      <t>イチラン</t>
    </rPh>
    <rPh sb="46" eb="48">
      <t>シュツリョク</t>
    </rPh>
    <rPh sb="65" eb="67">
      <t>ソウフ</t>
    </rPh>
    <phoneticPr fontId="10"/>
  </si>
  <si>
    <t>★チーム加入選手一覧のダウンロード方法は、別添「PDFチーム加入選手一覧出力ガイド」をご覧ください。</t>
    <rPh sb="4" eb="6">
      <t>カニュウ</t>
    </rPh>
    <rPh sb="6" eb="8">
      <t>センシュ</t>
    </rPh>
    <rPh sb="8" eb="10">
      <t>イチラン</t>
    </rPh>
    <rPh sb="17" eb="19">
      <t>ホウホウ</t>
    </rPh>
    <rPh sb="21" eb="23">
      <t>ベッテン</t>
    </rPh>
    <rPh sb="30" eb="32">
      <t>カニュウ</t>
    </rPh>
    <rPh sb="32" eb="34">
      <t>センシュ</t>
    </rPh>
    <rPh sb="34" eb="36">
      <t>イチラン</t>
    </rPh>
    <rPh sb="36" eb="38">
      <t>シュツリョク</t>
    </rPh>
    <rPh sb="44" eb="45">
      <t>ラン</t>
    </rPh>
    <phoneticPr fontId="10"/>
  </si>
  <si>
    <r>
      <t>★一度プリンターで印刷しものを</t>
    </r>
    <r>
      <rPr>
        <b/>
        <u/>
        <sz val="11"/>
        <color rgb="FFFF0000"/>
        <rFont val="BIZ UDPゴシック"/>
        <family val="3"/>
        <charset val="128"/>
      </rPr>
      <t>スキャニングしたデータは不可</t>
    </r>
    <r>
      <rPr>
        <sz val="11"/>
        <rFont val="BIZ UDPゴシック"/>
        <family val="3"/>
        <charset val="128"/>
      </rPr>
      <t>です。必ずダウンロードしたオリジナルデータを送付願います。</t>
    </r>
    <rPh sb="1" eb="3">
      <t>イチド</t>
    </rPh>
    <rPh sb="9" eb="11">
      <t>インサツ</t>
    </rPh>
    <rPh sb="27" eb="29">
      <t>フカ</t>
    </rPh>
    <rPh sb="32" eb="33">
      <t>カナラ</t>
    </rPh>
    <rPh sb="51" eb="54">
      <t>ソウフネガ</t>
    </rPh>
    <phoneticPr fontId="10"/>
  </si>
  <si>
    <r>
      <t>★チーム加入選手一覧は、</t>
    </r>
    <r>
      <rPr>
        <b/>
        <u/>
        <sz val="11"/>
        <color rgb="FFFF0000"/>
        <rFont val="BIZ UDPゴシック"/>
        <family val="3"/>
        <charset val="128"/>
      </rPr>
      <t>ファイル名</t>
    </r>
    <r>
      <rPr>
        <sz val="11"/>
        <rFont val="BIZ UDPゴシック"/>
        <family val="3"/>
        <charset val="128"/>
      </rPr>
      <t>を以下のように</t>
    </r>
    <r>
      <rPr>
        <b/>
        <u/>
        <sz val="11"/>
        <color rgb="FFFF0000"/>
        <rFont val="BIZ UDPゴシック"/>
        <family val="3"/>
        <charset val="128"/>
      </rPr>
      <t>変更</t>
    </r>
    <r>
      <rPr>
        <sz val="11"/>
        <rFont val="BIZ UDPゴシック"/>
        <family val="3"/>
        <charset val="128"/>
      </rPr>
      <t>し、PDF形式のオリジナルデータを送付ください。</t>
    </r>
    <rPh sb="4" eb="6">
      <t>カニュウ</t>
    </rPh>
    <rPh sb="6" eb="8">
      <t>センシュ</t>
    </rPh>
    <rPh sb="8" eb="10">
      <t>イチラン</t>
    </rPh>
    <rPh sb="18" eb="20">
      <t>イカ</t>
    </rPh>
    <rPh sb="24" eb="26">
      <t>ヘンコウ</t>
    </rPh>
    <phoneticPr fontId="10"/>
  </si>
  <si>
    <t>男子_山形県_山形〇小JVC_MRS加入選手一覧</t>
    <phoneticPr fontId="10"/>
  </si>
  <si>
    <t>４）大会申込書等の送付先</t>
    <rPh sb="2" eb="4">
      <t>タイカイ</t>
    </rPh>
    <rPh sb="4" eb="6">
      <t>モウシコミ</t>
    </rPh>
    <rPh sb="6" eb="7">
      <t>ショ</t>
    </rPh>
    <rPh sb="7" eb="8">
      <t>トウ</t>
    </rPh>
    <rPh sb="9" eb="12">
      <t>ソウフサキ</t>
    </rPh>
    <phoneticPr fontId="10"/>
  </si>
  <si>
    <t>送付先：</t>
    <rPh sb="0" eb="3">
      <t>ソウフサキ</t>
    </rPh>
    <phoneticPr fontId="10"/>
  </si>
  <si>
    <t>山形県小学生バレーボール連盟　競技委員長　城戸口真一</t>
    <rPh sb="15" eb="17">
      <t>キョウギ</t>
    </rPh>
    <rPh sb="17" eb="20">
      <t>イインチョウ</t>
    </rPh>
    <rPh sb="21" eb="24">
      <t>キドグチ</t>
    </rPh>
    <rPh sb="24" eb="26">
      <t>シンイチ</t>
    </rPh>
    <phoneticPr fontId="10"/>
  </si>
  <si>
    <t>Mailアドレス：</t>
    <phoneticPr fontId="10"/>
  </si>
  <si>
    <t>yamagata.kensyouren.entry@gmail.com</t>
    <phoneticPr fontId="10"/>
  </si>
  <si>
    <t>大会への意気込み
（※開会式のチーム紹介で読み上げます。）</t>
    <rPh sb="0" eb="2">
      <t>タイカイ</t>
    </rPh>
    <rPh sb="4" eb="7">
      <t>イキゴ</t>
    </rPh>
    <rPh sb="11" eb="14">
      <t>カイカイシキ</t>
    </rPh>
    <rPh sb="18" eb="20">
      <t>ショウカイ</t>
    </rPh>
    <rPh sb="21" eb="22">
      <t>ヨ</t>
    </rPh>
    <rPh sb="23" eb="24">
      <t>ア</t>
    </rPh>
    <phoneticPr fontId="2"/>
  </si>
  <si>
    <r>
      <t>★</t>
    </r>
    <r>
      <rPr>
        <b/>
        <u/>
        <sz val="11"/>
        <color rgb="FFFF0000"/>
        <rFont val="BIZ UDPゴシック"/>
        <family val="3"/>
        <charset val="128"/>
      </rPr>
      <t>「大会への意気込み」</t>
    </r>
    <r>
      <rPr>
        <sz val="11"/>
        <rFont val="BIZ UDPゴシック"/>
        <family val="3"/>
        <charset val="128"/>
      </rPr>
      <t>へ記載した内容は、</t>
    </r>
    <r>
      <rPr>
        <b/>
        <u/>
        <sz val="11"/>
        <color rgb="FFFF0000"/>
        <rFont val="BIZ UDPゴシック"/>
        <family val="3"/>
        <charset val="128"/>
      </rPr>
      <t>開会式におけるチーム紹介で読み上げ</t>
    </r>
    <r>
      <rPr>
        <sz val="11"/>
        <rFont val="BIZ UDPゴシック"/>
        <family val="3"/>
        <charset val="128"/>
      </rPr>
      <t>ます。</t>
    </r>
    <rPh sb="6" eb="9">
      <t>イキゴ</t>
    </rPh>
    <rPh sb="12" eb="14">
      <t>キサイ</t>
    </rPh>
    <rPh sb="16" eb="18">
      <t>ナイヨウ</t>
    </rPh>
    <rPh sb="20" eb="23">
      <t>カイカイシキ</t>
    </rPh>
    <rPh sb="30" eb="32">
      <t>ショウカイ</t>
    </rPh>
    <rPh sb="33" eb="34">
      <t>ヨ</t>
    </rPh>
    <rPh sb="35" eb="36">
      <t>ア</t>
    </rPh>
    <phoneticPr fontId="10"/>
  </si>
  <si>
    <t>日頃の練習の成果を十分に発揮し、一生懸命頑張って天下とります。</t>
    <rPh sb="0" eb="2">
      <t>ヒゴロ</t>
    </rPh>
    <rPh sb="3" eb="5">
      <t>レンシュウ</t>
    </rPh>
    <rPh sb="6" eb="8">
      <t>セイカ</t>
    </rPh>
    <rPh sb="9" eb="11">
      <t>ジュウブン</t>
    </rPh>
    <rPh sb="12" eb="14">
      <t>ハッキ</t>
    </rPh>
    <rPh sb="16" eb="20">
      <t>イッショウケンメイ</t>
    </rPh>
    <rPh sb="20" eb="22">
      <t>ガンバ</t>
    </rPh>
    <rPh sb="24" eb="26">
      <t>テンカ</t>
    </rPh>
    <phoneticPr fontId="2"/>
  </si>
  <si>
    <t>シバ</t>
    <phoneticPr fontId="2"/>
  </si>
  <si>
    <t>カネヨリ</t>
    <phoneticPr fontId="2"/>
  </si>
  <si>
    <t>斯波</t>
    <rPh sb="0" eb="2">
      <t>シバ</t>
    </rPh>
    <phoneticPr fontId="2"/>
  </si>
  <si>
    <t>兼頼</t>
    <rPh sb="0" eb="2">
      <t>カネヨリ</t>
    </rPh>
    <phoneticPr fontId="2"/>
  </si>
  <si>
    <t>トリイ</t>
    <phoneticPr fontId="10"/>
  </si>
  <si>
    <t>タダマサ</t>
    <phoneticPr fontId="10"/>
  </si>
  <si>
    <t>鳥居</t>
    <rPh sb="0" eb="2">
      <t>トリイ</t>
    </rPh>
    <phoneticPr fontId="10"/>
  </si>
  <si>
    <t>忠政</t>
    <rPh sb="0" eb="2">
      <t>タダマサ</t>
    </rPh>
    <phoneticPr fontId="10"/>
  </si>
  <si>
    <t>←　プログラムの販売価格は、1,000円/冊となります。当日販売もありますが、売れ切れの場合はご了承願います。</t>
    <rPh sb="8" eb="10">
      <t>ハンバイ</t>
    </rPh>
    <rPh sb="10" eb="12">
      <t>カカク</t>
    </rPh>
    <rPh sb="19" eb="20">
      <t>エン</t>
    </rPh>
    <rPh sb="21" eb="22">
      <t>サツ</t>
    </rPh>
    <rPh sb="28" eb="30">
      <t>トウジツ</t>
    </rPh>
    <rPh sb="30" eb="32">
      <t>ハンバイ</t>
    </rPh>
    <rPh sb="39" eb="40">
      <t>ウ</t>
    </rPh>
    <rPh sb="41" eb="42">
      <t>キ</t>
    </rPh>
    <rPh sb="44" eb="46">
      <t>バアイ</t>
    </rPh>
    <rPh sb="48" eb="51">
      <t>リョウショウネガ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</si>
</sst>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###&quot;㎝&quot;"/>
    <numFmt numFmtId="177" formatCode="#&quot;年&quot;"/>
    <numFmt numFmtId="178" formatCode="##&quot;歳&quot;"/>
    <numFmt numFmtId="179" formatCode="###\-####"/>
    <numFmt numFmtId="180" formatCode="0&quot;年&quot;"/>
    <numFmt numFmtId="181" formatCode="0&quot;歳&quot;"/>
    <numFmt numFmtId="182" formatCode="0&quot;㎝&quot;"/>
    <numFmt numFmtId="183" formatCode="0&quot;月&quot;"/>
    <numFmt numFmtId="184" formatCode="0&quot;日&quot;"/>
    <numFmt numFmtId="185" formatCode="0&quot;cm&quot;"/>
    <numFmt numFmtId="186" formatCode="0_ "/>
    <numFmt numFmtId="187" formatCode="00&quot;月&quot;"/>
    <numFmt numFmtId="188" formatCode="00&quot;日&quot;"/>
    <numFmt numFmtId="189" formatCode="0&quot;支部&quot;"/>
    <numFmt numFmtId="190" formatCode="&quot;令和&quot;0&quot;年&quot;"/>
    <numFmt numFmtId="191" formatCode="0_ &quot;年&quot;"/>
  </numFmts>
  <fonts count="42"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6"/>
      <color indexed="8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rgb="FFFF0000"/>
      <name val="ＪＳＰ明朝"/>
      <family val="1"/>
      <charset val="128"/>
    </font>
    <font>
      <b/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2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10"/>
      <name val="BIZ UDPゴシック"/>
      <family val="3"/>
      <charset val="128"/>
    </font>
    <font>
      <sz val="22"/>
      <name val="BIZ UDPゴシック"/>
      <family val="3"/>
      <charset val="128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u/>
      <sz val="11"/>
      <color rgb="FFFF0000"/>
      <name val="BIZ UDPゴシック"/>
      <family val="3"/>
      <charset val="128"/>
    </font>
    <font>
      <b/>
      <sz val="8"/>
      <color rgb="FFFF0000"/>
      <name val="BIZ UDPゴシック"/>
      <family val="3"/>
      <charset val="128"/>
    </font>
    <font>
      <sz val="16"/>
      <name val="BIZ UDPゴシック"/>
      <family val="3"/>
      <charset val="128"/>
    </font>
    <font>
      <sz val="18"/>
      <name val="BIZ UDPゴシック"/>
      <family val="3"/>
      <charset val="128"/>
    </font>
    <font>
      <sz val="6"/>
      <name val="BIZ UDPゴシック"/>
      <family val="3"/>
      <charset val="128"/>
    </font>
    <font>
      <u/>
      <sz val="11"/>
      <color indexed="12"/>
      <name val="BIZ UDPゴシック"/>
      <family val="3"/>
      <charset val="128"/>
    </font>
    <font>
      <sz val="20"/>
      <name val="BIZ UDPゴシック"/>
      <family val="3"/>
      <charset val="128"/>
    </font>
    <font>
      <sz val="6"/>
      <name val="ＭＳ Ｐゴシック"/>
      <family val="3"/>
    </font>
    <font>
      <b/>
      <sz val="18"/>
      <name val="BIZ UDPゴシック"/>
      <family val="3"/>
      <charset val="128"/>
    </font>
    <font>
      <b/>
      <u/>
      <sz val="14"/>
      <color rgb="FFFF0000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4"/>
      <color rgb="FF0070C0"/>
      <name val="BIZ UDP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179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1" fillId="0" borderId="0"/>
    <xf numFmtId="0" fontId="1" fillId="0" borderId="0">
      <alignment vertical="center"/>
    </xf>
  </cellStyleXfs>
  <cellXfs count="6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1" fillId="0" borderId="47" xfId="0" applyFont="1" applyBorder="1" applyAlignment="1">
      <alignment horizontal="distributed" vertical="center" shrinkToFit="1"/>
    </xf>
    <xf numFmtId="0" fontId="21" fillId="0" borderId="47" xfId="0" applyFont="1" applyBorder="1" applyAlignment="1">
      <alignment horizontal="distributed" vertical="center"/>
    </xf>
    <xf numFmtId="0" fontId="21" fillId="0" borderId="69" xfId="0" applyFont="1" applyBorder="1" applyAlignment="1">
      <alignment horizontal="center" vertical="center"/>
    </xf>
    <xf numFmtId="177" fontId="21" fillId="0" borderId="48" xfId="0" applyNumberFormat="1" applyFont="1" applyBorder="1" applyAlignment="1">
      <alignment horizontal="center" vertical="center" shrinkToFit="1"/>
    </xf>
    <xf numFmtId="0" fontId="21" fillId="0" borderId="144" xfId="0" applyFont="1" applyBorder="1" applyAlignment="1">
      <alignment horizontal="center" vertical="center"/>
    </xf>
    <xf numFmtId="177" fontId="21" fillId="0" borderId="145" xfId="0" applyNumberFormat="1" applyFont="1" applyBorder="1" applyAlignment="1">
      <alignment horizontal="center" vertical="center" shrinkToFit="1"/>
    </xf>
    <xf numFmtId="0" fontId="21" fillId="0" borderId="69" xfId="0" applyFont="1" applyBorder="1" applyAlignment="1">
      <alignment horizontal="distributed" vertical="center" shrinkToFit="1"/>
    </xf>
    <xf numFmtId="0" fontId="21" fillId="0" borderId="149" xfId="0" applyFont="1" applyBorder="1" applyAlignment="1">
      <alignment horizontal="center" vertical="center"/>
    </xf>
    <xf numFmtId="0" fontId="21" fillId="0" borderId="150" xfId="0" applyFont="1" applyBorder="1" applyAlignment="1">
      <alignment horizontal="center" vertical="center" shrinkToFit="1"/>
    </xf>
    <xf numFmtId="0" fontId="21" fillId="0" borderId="151" xfId="0" applyFont="1" applyBorder="1" applyAlignment="1">
      <alignment horizontal="center" vertical="center" shrinkToFit="1"/>
    </xf>
    <xf numFmtId="0" fontId="21" fillId="0" borderId="155" xfId="0" applyFont="1" applyBorder="1" applyAlignment="1">
      <alignment horizontal="distributed" vertical="center" shrinkToFit="1"/>
    </xf>
    <xf numFmtId="0" fontId="21" fillId="0" borderId="143" xfId="0" applyFont="1" applyBorder="1" applyAlignment="1">
      <alignment horizontal="distributed" vertical="center" indent="1" shrinkToFit="1"/>
    </xf>
    <xf numFmtId="0" fontId="25" fillId="5" borderId="10" xfId="0" applyFont="1" applyFill="1" applyBorder="1" applyAlignment="1" applyProtection="1">
      <alignment horizontal="center" vertical="center"/>
      <protection locked="0"/>
    </xf>
    <xf numFmtId="0" fontId="25" fillId="5" borderId="15" xfId="0" applyFont="1" applyFill="1" applyBorder="1" applyAlignment="1" applyProtection="1">
      <alignment horizontal="center" vertical="center"/>
      <protection locked="0"/>
    </xf>
    <xf numFmtId="0" fontId="21" fillId="0" borderId="94" xfId="4" applyFont="1" applyBorder="1" applyAlignment="1">
      <alignment horizontal="center" vertical="center" shrinkToFit="1"/>
    </xf>
    <xf numFmtId="0" fontId="21" fillId="0" borderId="95" xfId="4" applyFont="1" applyBorder="1" applyAlignment="1">
      <alignment horizontal="center" vertical="center" shrinkToFit="1"/>
    </xf>
    <xf numFmtId="0" fontId="21" fillId="0" borderId="0" xfId="4" applyFont="1" applyAlignment="1">
      <alignment horizontal="center" vertical="center" shrinkToFit="1"/>
    </xf>
    <xf numFmtId="0" fontId="21" fillId="0" borderId="91" xfId="4" applyFont="1" applyBorder="1" applyAlignment="1">
      <alignment vertical="center" shrinkToFit="1"/>
    </xf>
    <xf numFmtId="0" fontId="21" fillId="0" borderId="39" xfId="4" applyFont="1" applyBorder="1" applyAlignment="1">
      <alignment vertical="center" shrinkToFit="1"/>
    </xf>
    <xf numFmtId="0" fontId="21" fillId="0" borderId="86" xfId="4" applyFont="1" applyBorder="1" applyAlignment="1">
      <alignment vertical="center" shrinkToFit="1"/>
    </xf>
    <xf numFmtId="0" fontId="21" fillId="0" borderId="87" xfId="4" applyFont="1" applyBorder="1" applyAlignment="1">
      <alignment vertical="center" shrinkToFit="1"/>
    </xf>
    <xf numFmtId="0" fontId="21" fillId="0" borderId="88" xfId="4" applyFont="1" applyBorder="1" applyAlignment="1">
      <alignment vertical="center" shrinkToFit="1"/>
    </xf>
    <xf numFmtId="0" fontId="21" fillId="0" borderId="0" xfId="4" applyFont="1" applyAlignment="1">
      <alignment vertical="center" shrinkToFit="1"/>
    </xf>
    <xf numFmtId="0" fontId="21" fillId="0" borderId="89" xfId="4" applyFont="1" applyBorder="1" applyAlignment="1">
      <alignment vertical="center" shrinkToFit="1"/>
    </xf>
    <xf numFmtId="0" fontId="21" fillId="0" borderId="90" xfId="4" applyFont="1" applyBorder="1" applyAlignment="1">
      <alignment vertical="center" shrinkToFit="1"/>
    </xf>
    <xf numFmtId="0" fontId="21" fillId="0" borderId="93" xfId="4" applyFont="1" applyBorder="1" applyAlignment="1">
      <alignment vertical="center" shrinkToFit="1"/>
    </xf>
    <xf numFmtId="0" fontId="21" fillId="0" borderId="94" xfId="4" applyFont="1" applyBorder="1" applyAlignment="1">
      <alignment vertical="center" shrinkToFit="1"/>
    </xf>
    <xf numFmtId="0" fontId="21" fillId="0" borderId="95" xfId="4" applyFont="1" applyBorder="1" applyAlignment="1">
      <alignment vertical="center" shrinkToFit="1"/>
    </xf>
    <xf numFmtId="0" fontId="21" fillId="0" borderId="11" xfId="4" applyFont="1" applyBorder="1" applyAlignment="1">
      <alignment vertical="center" shrinkToFit="1"/>
    </xf>
    <xf numFmtId="0" fontId="21" fillId="0" borderId="96" xfId="4" applyFont="1" applyBorder="1" applyAlignment="1">
      <alignment vertical="center" shrinkToFit="1"/>
    </xf>
    <xf numFmtId="0" fontId="21" fillId="0" borderId="97" xfId="4" applyFont="1" applyBorder="1" applyAlignment="1">
      <alignment vertical="center" shrinkToFit="1"/>
    </xf>
    <xf numFmtId="0" fontId="21" fillId="0" borderId="98" xfId="4" applyFont="1" applyBorder="1" applyAlignment="1">
      <alignment vertical="center" shrinkToFit="1"/>
    </xf>
    <xf numFmtId="0" fontId="25" fillId="2" borderId="65" xfId="0" applyFont="1" applyFill="1" applyBorder="1" applyAlignment="1" applyProtection="1">
      <alignment horizontal="center" vertical="center" shrinkToFit="1"/>
      <protection locked="0"/>
    </xf>
    <xf numFmtId="0" fontId="23" fillId="2" borderId="129" xfId="0" applyFont="1" applyFill="1" applyBorder="1" applyAlignment="1" applyProtection="1">
      <alignment horizontal="center" vertical="center"/>
      <protection locked="0"/>
    </xf>
    <xf numFmtId="0" fontId="23" fillId="6" borderId="55" xfId="0" applyFont="1" applyFill="1" applyBorder="1" applyAlignment="1" applyProtection="1">
      <alignment vertical="center" wrapText="1"/>
      <protection locked="0"/>
    </xf>
    <xf numFmtId="0" fontId="23" fillId="2" borderId="65" xfId="0" applyFont="1" applyFill="1" applyBorder="1" applyAlignment="1" applyProtection="1">
      <alignment horizontal="center" vertical="center" wrapText="1"/>
      <protection locked="0"/>
    </xf>
    <xf numFmtId="0" fontId="23" fillId="2" borderId="57" xfId="0" applyFont="1" applyFill="1" applyBorder="1" applyAlignment="1" applyProtection="1">
      <alignment horizontal="center" vertical="center" wrapText="1"/>
      <protection locked="0"/>
    </xf>
    <xf numFmtId="0" fontId="23" fillId="6" borderId="61" xfId="0" applyFont="1" applyFill="1" applyBorder="1" applyAlignment="1" applyProtection="1">
      <alignment horizontal="center" vertical="center" wrapText="1"/>
      <protection locked="0"/>
    </xf>
    <xf numFmtId="178" fontId="23" fillId="5" borderId="46" xfId="0" applyNumberFormat="1" applyFont="1" applyFill="1" applyBorder="1" applyAlignment="1" applyProtection="1">
      <alignment horizontal="center" vertical="center" wrapText="1"/>
      <protection locked="0"/>
    </xf>
    <xf numFmtId="0" fontId="26" fillId="2" borderId="135" xfId="0" applyFont="1" applyFill="1" applyBorder="1" applyAlignment="1" applyProtection="1">
      <alignment horizontal="center" vertical="distributed"/>
      <protection locked="0"/>
    </xf>
    <xf numFmtId="0" fontId="26" fillId="2" borderId="136" xfId="0" applyFont="1" applyFill="1" applyBorder="1" applyAlignment="1" applyProtection="1">
      <alignment horizontal="center" vertical="distributed"/>
      <protection locked="0"/>
    </xf>
    <xf numFmtId="0" fontId="26" fillId="2" borderId="133" xfId="0" applyFont="1" applyFill="1" applyBorder="1" applyAlignment="1" applyProtection="1">
      <alignment horizontal="center" vertical="distributed"/>
      <protection locked="0"/>
    </xf>
    <xf numFmtId="0" fontId="26" fillId="2" borderId="134" xfId="0" applyFont="1" applyFill="1" applyBorder="1" applyAlignment="1" applyProtection="1">
      <alignment horizontal="center" vertical="distributed"/>
      <protection locked="0"/>
    </xf>
    <xf numFmtId="0" fontId="28" fillId="5" borderId="26" xfId="0" applyFont="1" applyFill="1" applyBorder="1" applyAlignment="1" applyProtection="1">
      <alignment horizontal="center" vertical="center"/>
      <protection locked="0"/>
    </xf>
    <xf numFmtId="0" fontId="28" fillId="5" borderId="3" xfId="0" applyFont="1" applyFill="1" applyBorder="1" applyAlignment="1" applyProtection="1">
      <alignment horizontal="center" vertical="center"/>
      <protection locked="0"/>
    </xf>
    <xf numFmtId="0" fontId="28" fillId="5" borderId="4" xfId="0" applyFont="1" applyFill="1" applyBorder="1" applyAlignment="1" applyProtection="1">
      <alignment horizontal="center" vertical="center"/>
      <protection locked="0"/>
    </xf>
    <xf numFmtId="0" fontId="22" fillId="0" borderId="79" xfId="3" applyFont="1" applyBorder="1" applyAlignment="1">
      <alignment horizontal="center" vertical="center"/>
    </xf>
    <xf numFmtId="0" fontId="22" fillId="0" borderId="79" xfId="3" applyFont="1" applyBorder="1" applyAlignment="1">
      <alignment horizontal="center"/>
    </xf>
    <xf numFmtId="0" fontId="23" fillId="0" borderId="79" xfId="3" applyFont="1" applyBorder="1" applyAlignment="1">
      <alignment horizontal="center"/>
    </xf>
    <xf numFmtId="0" fontId="23" fillId="0" borderId="0" xfId="3" applyFont="1"/>
    <xf numFmtId="0" fontId="23" fillId="7" borderId="79" xfId="3" applyFont="1" applyFill="1" applyBorder="1" applyAlignment="1">
      <alignment horizontal="left" vertical="center"/>
    </xf>
    <xf numFmtId="0" fontId="22" fillId="7" borderId="79" xfId="3" applyFont="1" applyFill="1" applyBorder="1" applyAlignment="1">
      <alignment horizontal="left" vertical="center"/>
    </xf>
    <xf numFmtId="0" fontId="22" fillId="7" borderId="79" xfId="3" applyFont="1" applyFill="1" applyBorder="1" applyAlignment="1">
      <alignment horizontal="center" vertical="center"/>
    </xf>
    <xf numFmtId="181" fontId="22" fillId="7" borderId="79" xfId="3" applyNumberFormat="1" applyFont="1" applyFill="1" applyBorder="1" applyAlignment="1">
      <alignment horizontal="center" vertical="center"/>
    </xf>
    <xf numFmtId="0" fontId="35" fillId="7" borderId="79" xfId="1" applyFont="1" applyFill="1" applyBorder="1" applyAlignment="1" applyProtection="1">
      <alignment horizontal="left" vertical="center"/>
    </xf>
    <xf numFmtId="0" fontId="23" fillId="7" borderId="79" xfId="3" applyFont="1" applyFill="1" applyBorder="1" applyAlignment="1">
      <alignment horizontal="left" vertical="center" wrapText="1"/>
    </xf>
    <xf numFmtId="180" fontId="22" fillId="7" borderId="79" xfId="3" applyNumberFormat="1" applyFont="1" applyFill="1" applyBorder="1" applyAlignment="1">
      <alignment horizontal="center" vertical="center"/>
    </xf>
    <xf numFmtId="182" fontId="22" fillId="7" borderId="79" xfId="3" applyNumberFormat="1" applyFont="1" applyFill="1" applyBorder="1" applyAlignment="1">
      <alignment horizontal="center" vertical="center"/>
    </xf>
    <xf numFmtId="190" fontId="23" fillId="7" borderId="79" xfId="3" applyNumberFormat="1" applyFont="1" applyFill="1" applyBorder="1" applyAlignment="1">
      <alignment horizontal="center" vertical="center"/>
    </xf>
    <xf numFmtId="183" fontId="23" fillId="7" borderId="79" xfId="3" applyNumberFormat="1" applyFont="1" applyFill="1" applyBorder="1" applyAlignment="1">
      <alignment horizontal="center" vertical="center"/>
    </xf>
    <xf numFmtId="184" fontId="23" fillId="7" borderId="79" xfId="3" applyNumberFormat="1" applyFont="1" applyFill="1" applyBorder="1" applyAlignment="1">
      <alignment horizontal="center" vertical="center"/>
    </xf>
    <xf numFmtId="0" fontId="23" fillId="0" borderId="0" xfId="3" applyFont="1" applyAlignment="1">
      <alignment horizontal="left" vertical="center"/>
    </xf>
    <xf numFmtId="0" fontId="22" fillId="0" borderId="0" xfId="3" applyFont="1" applyAlignment="1">
      <alignment horizontal="center"/>
    </xf>
    <xf numFmtId="0" fontId="23" fillId="2" borderId="59" xfId="0" applyFont="1" applyFill="1" applyBorder="1" applyAlignment="1" applyProtection="1">
      <alignment horizontal="center" vertical="distributed"/>
      <protection locked="0"/>
    </xf>
    <xf numFmtId="0" fontId="23" fillId="2" borderId="131" xfId="0" applyFont="1" applyFill="1" applyBorder="1" applyAlignment="1" applyProtection="1">
      <alignment horizontal="center" vertical="distributed"/>
      <protection locked="0"/>
    </xf>
    <xf numFmtId="0" fontId="23" fillId="2" borderId="137" xfId="0" applyFont="1" applyFill="1" applyBorder="1" applyAlignment="1" applyProtection="1">
      <alignment horizontal="center" vertical="distributed"/>
      <protection locked="0"/>
    </xf>
    <xf numFmtId="0" fontId="23" fillId="2" borderId="138" xfId="0" applyFont="1" applyFill="1" applyBorder="1" applyAlignment="1" applyProtection="1">
      <alignment horizontal="center" vertical="distributed"/>
      <protection locked="0"/>
    </xf>
    <xf numFmtId="0" fontId="26" fillId="2" borderId="130" xfId="0" applyFont="1" applyFill="1" applyBorder="1" applyAlignment="1" applyProtection="1">
      <alignment horizontal="center" vertical="center" shrinkToFit="1"/>
      <protection locked="0"/>
    </xf>
    <xf numFmtId="179" fontId="21" fillId="2" borderId="68" xfId="0" applyNumberFormat="1" applyFont="1" applyFill="1" applyBorder="1" applyAlignment="1" applyProtection="1">
      <alignment horizontal="center" vertical="center" shrinkToFit="1"/>
      <protection locked="0"/>
    </xf>
    <xf numFmtId="176" fontId="21" fillId="0" borderId="146" xfId="0" applyNumberFormat="1" applyFont="1" applyBorder="1" applyAlignment="1">
      <alignment horizontal="center" vertical="center" shrinkToFit="1"/>
    </xf>
    <xf numFmtId="176" fontId="21" fillId="0" borderId="72" xfId="0" applyNumberFormat="1" applyFont="1" applyBorder="1" applyAlignment="1">
      <alignment horizontal="center" vertical="center" shrinkToFit="1"/>
    </xf>
    <xf numFmtId="0" fontId="26" fillId="2" borderId="163" xfId="0" applyFont="1" applyFill="1" applyBorder="1" applyAlignment="1" applyProtection="1">
      <alignment horizontal="center" vertical="center" shrinkToFit="1"/>
      <protection locked="0"/>
    </xf>
    <xf numFmtId="0" fontId="28" fillId="2" borderId="167" xfId="0" applyFont="1" applyFill="1" applyBorder="1" applyAlignment="1" applyProtection="1">
      <alignment horizontal="center" vertical="center" shrinkToFit="1"/>
      <protection locked="0"/>
    </xf>
    <xf numFmtId="0" fontId="25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0" applyFont="1">
      <alignment vertical="center"/>
    </xf>
    <xf numFmtId="0" fontId="23" fillId="3" borderId="55" xfId="0" applyFont="1" applyFill="1" applyBorder="1" applyAlignment="1">
      <alignment horizontal="center" vertical="center" wrapText="1" shrinkToFit="1"/>
    </xf>
    <xf numFmtId="0" fontId="23" fillId="4" borderId="55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5" fillId="3" borderId="81" xfId="0" applyFont="1" applyFill="1" applyBorder="1" applyAlignment="1">
      <alignment horizontal="center" vertical="center" shrinkToFit="1"/>
    </xf>
    <xf numFmtId="0" fontId="23" fillId="3" borderId="65" xfId="0" applyFont="1" applyFill="1" applyBorder="1" applyAlignment="1">
      <alignment horizontal="center" vertical="center" wrapText="1" shrinkToFit="1"/>
    </xf>
    <xf numFmtId="0" fontId="23" fillId="4" borderId="85" xfId="0" applyFont="1" applyFill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3" fillId="0" borderId="0" xfId="0" applyFont="1" applyAlignment="1">
      <alignment vertical="center" wrapText="1"/>
    </xf>
    <xf numFmtId="0" fontId="25" fillId="3" borderId="62" xfId="0" applyFont="1" applyFill="1" applyBorder="1" applyAlignment="1">
      <alignment horizontal="center" vertical="center" shrinkToFit="1"/>
    </xf>
    <xf numFmtId="0" fontId="23" fillId="3" borderId="64" xfId="0" applyFont="1" applyFill="1" applyBorder="1" applyAlignment="1">
      <alignment horizontal="center" vertical="center" shrinkToFit="1"/>
    </xf>
    <xf numFmtId="0" fontId="34" fillId="3" borderId="60" xfId="0" applyFont="1" applyFill="1" applyBorder="1" applyAlignment="1">
      <alignment horizontal="center" vertical="center" wrapText="1" shrinkToFit="1"/>
    </xf>
    <xf numFmtId="0" fontId="23" fillId="3" borderId="55" xfId="0" applyFont="1" applyFill="1" applyBorder="1" applyAlignment="1">
      <alignment horizontal="center" vertical="center" shrinkToFit="1"/>
    </xf>
    <xf numFmtId="0" fontId="23" fillId="4" borderId="55" xfId="0" applyFont="1" applyFill="1" applyBorder="1" applyAlignment="1">
      <alignment horizontal="center" vertical="center" wrapText="1"/>
    </xf>
    <xf numFmtId="0" fontId="23" fillId="3" borderId="65" xfId="0" applyFont="1" applyFill="1" applyBorder="1" applyAlignment="1">
      <alignment horizontal="center" vertical="center" shrinkToFit="1"/>
    </xf>
    <xf numFmtId="0" fontId="21" fillId="4" borderId="65" xfId="0" applyFont="1" applyFill="1" applyBorder="1" applyAlignment="1">
      <alignment horizontal="center" vertical="center" wrapText="1"/>
    </xf>
    <xf numFmtId="0" fontId="23" fillId="3" borderId="57" xfId="0" applyFont="1" applyFill="1" applyBorder="1" applyAlignment="1">
      <alignment horizontal="center" vertical="center" shrinkToFit="1"/>
    </xf>
    <xf numFmtId="0" fontId="23" fillId="4" borderId="57" xfId="0" applyFont="1" applyFill="1" applyBorder="1" applyAlignment="1">
      <alignment horizontal="center" vertical="center" wrapText="1"/>
    </xf>
    <xf numFmtId="0" fontId="26" fillId="0" borderId="0" xfId="0" applyFont="1">
      <alignment vertical="center"/>
    </xf>
    <xf numFmtId="0" fontId="23" fillId="0" borderId="0" xfId="0" applyFont="1">
      <alignment vertical="center"/>
    </xf>
    <xf numFmtId="0" fontId="32" fillId="0" borderId="0" xfId="0" applyFont="1">
      <alignment vertical="center"/>
    </xf>
    <xf numFmtId="0" fontId="23" fillId="4" borderId="64" xfId="0" applyFont="1" applyFill="1" applyBorder="1" applyAlignment="1">
      <alignment horizontal="center" vertical="center" shrinkToFit="1"/>
    </xf>
    <xf numFmtId="0" fontId="28" fillId="0" borderId="0" xfId="0" applyFont="1" applyAlignment="1">
      <alignment horizontal="left" vertical="top" wrapText="1"/>
    </xf>
    <xf numFmtId="0" fontId="23" fillId="4" borderId="57" xfId="0" applyFont="1" applyFill="1" applyBorder="1" applyAlignment="1">
      <alignment horizontal="center" vertical="center" shrinkToFit="1"/>
    </xf>
    <xf numFmtId="0" fontId="28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3" fillId="3" borderId="59" xfId="0" applyFont="1" applyFill="1" applyBorder="1" applyAlignment="1">
      <alignment horizontal="center" vertical="center"/>
    </xf>
    <xf numFmtId="0" fontId="23" fillId="3" borderId="129" xfId="0" applyFont="1" applyFill="1" applyBorder="1" applyAlignment="1">
      <alignment horizontal="center" vertical="center"/>
    </xf>
    <xf numFmtId="0" fontId="28" fillId="3" borderId="31" xfId="0" applyFont="1" applyFill="1" applyBorder="1" applyAlignment="1">
      <alignment horizontal="distributed" vertical="center" indent="4"/>
    </xf>
    <xf numFmtId="0" fontId="28" fillId="3" borderId="132" xfId="0" applyFont="1" applyFill="1" applyBorder="1" applyAlignment="1">
      <alignment horizontal="distributed" vertical="center" indent="4"/>
    </xf>
    <xf numFmtId="0" fontId="23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3" fillId="0" borderId="28" xfId="0" applyFont="1" applyBorder="1" applyAlignment="1">
      <alignment horizontal="center" vertical="center" wrapText="1" shrinkToFit="1"/>
    </xf>
    <xf numFmtId="0" fontId="21" fillId="0" borderId="2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8" fillId="0" borderId="30" xfId="0" applyFont="1" applyBorder="1" applyAlignment="1">
      <alignment horizontal="left" vertical="center"/>
    </xf>
    <xf numFmtId="0" fontId="28" fillId="0" borderId="30" xfId="0" applyFont="1" applyBorder="1" applyAlignment="1">
      <alignment horizontal="center" vertical="center"/>
    </xf>
    <xf numFmtId="0" fontId="28" fillId="4" borderId="73" xfId="0" applyFont="1" applyFill="1" applyBorder="1" applyAlignment="1">
      <alignment horizontal="center" vertical="center"/>
    </xf>
    <xf numFmtId="0" fontId="28" fillId="4" borderId="24" xfId="0" applyFont="1" applyFill="1" applyBorder="1" applyAlignment="1">
      <alignment horizontal="center" vertical="center"/>
    </xf>
    <xf numFmtId="0" fontId="36" fillId="0" borderId="0" xfId="0" applyFont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28" fillId="4" borderId="8" xfId="0" applyFont="1" applyFill="1" applyBorder="1" applyAlignment="1">
      <alignment horizontal="center" vertical="center"/>
    </xf>
    <xf numFmtId="0" fontId="28" fillId="4" borderId="9" xfId="0" applyFont="1" applyFill="1" applyBorder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27" fillId="0" borderId="0" xfId="0" applyFont="1">
      <alignment vertical="center"/>
    </xf>
    <xf numFmtId="0" fontId="25" fillId="0" borderId="0" xfId="0" applyFont="1" applyAlignment="1">
      <alignment horizontal="left" vertical="center" wrapText="1"/>
    </xf>
    <xf numFmtId="0" fontId="25" fillId="5" borderId="55" xfId="0" applyFont="1" applyFill="1" applyBorder="1" applyAlignment="1" applyProtection="1">
      <alignment horizontal="center" vertical="center"/>
      <protection locked="0"/>
    </xf>
    <xf numFmtId="0" fontId="28" fillId="6" borderId="25" xfId="0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distributed"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right"/>
    </xf>
    <xf numFmtId="0" fontId="25" fillId="0" borderId="1" xfId="0" applyFont="1" applyBorder="1" applyAlignment="1">
      <alignment horizontal="center" vertical="center"/>
    </xf>
    <xf numFmtId="0" fontId="25" fillId="0" borderId="12" xfId="0" applyFont="1" applyBorder="1" applyAlignment="1">
      <alignment horizontal="distributed" vertical="center"/>
    </xf>
    <xf numFmtId="0" fontId="28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distributed" vertical="center"/>
    </xf>
    <xf numFmtId="0" fontId="25" fillId="0" borderId="11" xfId="0" applyFont="1" applyBorder="1" applyAlignment="1">
      <alignment horizontal="center" vertical="center"/>
    </xf>
    <xf numFmtId="0" fontId="25" fillId="0" borderId="3" xfId="0" applyFont="1" applyBorder="1" applyAlignment="1">
      <alignment horizontal="distributed" vertic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shrinkToFit="1"/>
    </xf>
    <xf numFmtId="0" fontId="25" fillId="0" borderId="4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28" fillId="0" borderId="101" xfId="0" applyFont="1" applyBorder="1" applyAlignment="1">
      <alignment horizontal="distributed" vertical="center"/>
    </xf>
    <xf numFmtId="0" fontId="28" fillId="0" borderId="92" xfId="0" applyFont="1" applyBorder="1" applyAlignment="1">
      <alignment horizontal="left" vertical="center" indent="1"/>
    </xf>
    <xf numFmtId="0" fontId="28" fillId="0" borderId="92" xfId="0" applyFont="1" applyBorder="1" applyAlignment="1">
      <alignment horizontal="distributed" vertical="center" shrinkToFit="1"/>
    </xf>
    <xf numFmtId="0" fontId="28" fillId="0" borderId="165" xfId="0" applyFont="1" applyBorder="1" applyAlignment="1">
      <alignment horizontal="left" vertical="center" indent="1"/>
    </xf>
    <xf numFmtId="0" fontId="28" fillId="0" borderId="128" xfId="0" applyFont="1" applyBorder="1" applyAlignment="1">
      <alignment horizontal="distributed" vertical="center"/>
    </xf>
    <xf numFmtId="0" fontId="28" fillId="0" borderId="37" xfId="0" applyFont="1" applyBorder="1" applyAlignment="1">
      <alignment horizontal="left" vertical="center" indent="1"/>
    </xf>
    <xf numFmtId="0" fontId="28" fillId="0" borderId="37" xfId="0" applyFont="1" applyBorder="1" applyAlignment="1">
      <alignment horizontal="distributed" vertical="center"/>
    </xf>
    <xf numFmtId="0" fontId="28" fillId="0" borderId="38" xfId="0" applyFont="1" applyBorder="1" applyAlignment="1">
      <alignment horizontal="left" vertical="center" indent="1"/>
    </xf>
    <xf numFmtId="0" fontId="25" fillId="0" borderId="84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28" fillId="0" borderId="104" xfId="0" applyFont="1" applyBorder="1" applyAlignment="1">
      <alignment horizontal="center" vertical="center"/>
    </xf>
    <xf numFmtId="0" fontId="25" fillId="0" borderId="171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8" fillId="0" borderId="173" xfId="0" applyFont="1" applyBorder="1" applyAlignment="1">
      <alignment horizontal="center" vertical="center"/>
    </xf>
    <xf numFmtId="191" fontId="25" fillId="0" borderId="18" xfId="0" applyNumberFormat="1" applyFont="1" applyBorder="1" applyAlignment="1">
      <alignment horizontal="center" vertical="center"/>
    </xf>
    <xf numFmtId="176" fontId="25" fillId="0" borderId="8" xfId="0" applyNumberFormat="1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/>
    </xf>
    <xf numFmtId="191" fontId="25" fillId="0" borderId="19" xfId="0" applyNumberFormat="1" applyFont="1" applyBorder="1" applyAlignment="1">
      <alignment horizontal="center" vertical="center"/>
    </xf>
    <xf numFmtId="176" fontId="25" fillId="0" borderId="9" xfId="0" applyNumberFormat="1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80" fontId="11" fillId="0" borderId="0" xfId="0" applyNumberFormat="1" applyFont="1" applyAlignment="1">
      <alignment horizontal="center" vertical="center"/>
    </xf>
    <xf numFmtId="187" fontId="11" fillId="0" borderId="0" xfId="0" applyNumberFormat="1" applyFont="1" applyAlignment="1">
      <alignment horizontal="center" vertical="center"/>
    </xf>
    <xf numFmtId="188" fontId="11" fillId="0" borderId="0" xfId="0" applyNumberFormat="1" applyFont="1" applyAlignment="1">
      <alignment horizontal="center" vertical="center"/>
    </xf>
    <xf numFmtId="189" fontId="11" fillId="0" borderId="0" xfId="0" applyNumberFormat="1" applyFont="1" applyAlignment="1">
      <alignment horizontal="center" vertical="center"/>
    </xf>
    <xf numFmtId="0" fontId="11" fillId="0" borderId="93" xfId="0" applyFont="1" applyBorder="1">
      <alignment vertical="center"/>
    </xf>
    <xf numFmtId="186" fontId="11" fillId="0" borderId="0" xfId="0" applyNumberFormat="1" applyFont="1">
      <alignment vertical="center"/>
    </xf>
    <xf numFmtId="0" fontId="11" fillId="0" borderId="119" xfId="0" applyFont="1" applyBorder="1">
      <alignment vertical="center"/>
    </xf>
    <xf numFmtId="0" fontId="11" fillId="0" borderId="0" xfId="0" quotePrefix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quotePrefix="1" applyFont="1">
      <alignment vertical="center"/>
    </xf>
    <xf numFmtId="0" fontId="11" fillId="0" borderId="17" xfId="0" applyFont="1" applyBorder="1">
      <alignment vertical="center"/>
    </xf>
    <xf numFmtId="0" fontId="11" fillId="0" borderId="91" xfId="0" applyFont="1" applyBorder="1">
      <alignment vertical="center"/>
    </xf>
    <xf numFmtId="0" fontId="11" fillId="0" borderId="92" xfId="0" applyFont="1" applyBorder="1">
      <alignment vertical="center"/>
    </xf>
    <xf numFmtId="0" fontId="11" fillId="0" borderId="92" xfId="0" quotePrefix="1" applyFont="1" applyBorder="1" applyAlignment="1">
      <alignment horizontal="center" vertical="center"/>
    </xf>
    <xf numFmtId="49" fontId="11" fillId="0" borderId="92" xfId="0" applyNumberFormat="1" applyFont="1" applyBorder="1">
      <alignment vertical="center"/>
    </xf>
    <xf numFmtId="0" fontId="11" fillId="0" borderId="92" xfId="0" quotePrefix="1" applyFont="1" applyBorder="1">
      <alignment vertical="center"/>
    </xf>
    <xf numFmtId="49" fontId="11" fillId="0" borderId="0" xfId="0" applyNumberFormat="1" applyFont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vertical="center" justifyLastLine="1"/>
    </xf>
    <xf numFmtId="0" fontId="18" fillId="0" borderId="0" xfId="0" applyFont="1">
      <alignment vertical="center"/>
    </xf>
    <xf numFmtId="0" fontId="13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5" borderId="55" xfId="0" applyFont="1" applyFill="1" applyBorder="1" applyAlignment="1">
      <alignment horizontal="center" vertical="center"/>
    </xf>
    <xf numFmtId="0" fontId="25" fillId="2" borderId="65" xfId="0" applyFont="1" applyFill="1" applyBorder="1" applyAlignment="1">
      <alignment horizontal="center" vertical="center" shrinkToFit="1"/>
    </xf>
    <xf numFmtId="0" fontId="23" fillId="2" borderId="129" xfId="0" applyFont="1" applyFill="1" applyBorder="1" applyAlignment="1">
      <alignment horizontal="center" vertical="center"/>
    </xf>
    <xf numFmtId="0" fontId="23" fillId="6" borderId="55" xfId="0" applyFont="1" applyFill="1" applyBorder="1" applyAlignment="1">
      <alignment vertical="center" wrapText="1"/>
    </xf>
    <xf numFmtId="0" fontId="26" fillId="2" borderId="130" xfId="0" applyFont="1" applyFill="1" applyBorder="1" applyAlignment="1">
      <alignment horizontal="center" vertical="center" shrinkToFit="1"/>
    </xf>
    <xf numFmtId="0" fontId="23" fillId="2" borderId="65" xfId="0" applyFont="1" applyFill="1" applyBorder="1" applyAlignment="1">
      <alignment horizontal="center" vertical="center" wrapText="1"/>
    </xf>
    <xf numFmtId="179" fontId="21" fillId="2" borderId="68" xfId="0" applyNumberFormat="1" applyFont="1" applyFill="1" applyBorder="1" applyAlignment="1">
      <alignment horizontal="center" vertical="center" shrinkToFit="1"/>
    </xf>
    <xf numFmtId="0" fontId="23" fillId="2" borderId="57" xfId="0" applyFont="1" applyFill="1" applyBorder="1" applyAlignment="1">
      <alignment horizontal="center" vertical="center" wrapText="1"/>
    </xf>
    <xf numFmtId="0" fontId="23" fillId="6" borderId="61" xfId="0" applyFont="1" applyFill="1" applyBorder="1" applyAlignment="1">
      <alignment horizontal="center" vertical="center" wrapText="1"/>
    </xf>
    <xf numFmtId="178" fontId="23" fillId="5" borderId="46" xfId="0" applyNumberFormat="1" applyFont="1" applyFill="1" applyBorder="1" applyAlignment="1">
      <alignment horizontal="center" vertical="center" wrapText="1"/>
    </xf>
    <xf numFmtId="0" fontId="26" fillId="2" borderId="163" xfId="0" applyFont="1" applyFill="1" applyBorder="1" applyAlignment="1">
      <alignment horizontal="center" vertical="center" shrinkToFit="1"/>
    </xf>
    <xf numFmtId="0" fontId="28" fillId="2" borderId="167" xfId="0" applyFont="1" applyFill="1" applyBorder="1" applyAlignment="1">
      <alignment horizontal="center" vertical="center" shrinkToFit="1"/>
    </xf>
    <xf numFmtId="0" fontId="23" fillId="2" borderId="59" xfId="0" applyFont="1" applyFill="1" applyBorder="1" applyAlignment="1">
      <alignment horizontal="center" vertical="distributed"/>
    </xf>
    <xf numFmtId="0" fontId="23" fillId="2" borderId="131" xfId="0" applyFont="1" applyFill="1" applyBorder="1" applyAlignment="1">
      <alignment horizontal="center" vertical="distributed"/>
    </xf>
    <xf numFmtId="0" fontId="26" fillId="2" borderId="135" xfId="0" applyFont="1" applyFill="1" applyBorder="1" applyAlignment="1">
      <alignment horizontal="center" vertical="distributed"/>
    </xf>
    <xf numFmtId="0" fontId="26" fillId="2" borderId="136" xfId="0" applyFont="1" applyFill="1" applyBorder="1" applyAlignment="1">
      <alignment horizontal="center" vertical="distributed"/>
    </xf>
    <xf numFmtId="0" fontId="23" fillId="2" borderId="137" xfId="0" applyFont="1" applyFill="1" applyBorder="1" applyAlignment="1">
      <alignment horizontal="center" vertical="distributed"/>
    </xf>
    <xf numFmtId="0" fontId="23" fillId="2" borderId="138" xfId="0" applyFont="1" applyFill="1" applyBorder="1" applyAlignment="1">
      <alignment horizontal="center" vertical="distributed"/>
    </xf>
    <xf numFmtId="0" fontId="26" fillId="2" borderId="133" xfId="0" applyFont="1" applyFill="1" applyBorder="1" applyAlignment="1">
      <alignment horizontal="center" vertical="distributed"/>
    </xf>
    <xf numFmtId="0" fontId="26" fillId="2" borderId="134" xfId="0" applyFont="1" applyFill="1" applyBorder="1" applyAlignment="1">
      <alignment horizontal="center" vertical="distributed"/>
    </xf>
    <xf numFmtId="0" fontId="28" fillId="6" borderId="25" xfId="0" applyFont="1" applyFill="1" applyBorder="1" applyAlignment="1">
      <alignment horizontal="center" vertical="center"/>
    </xf>
    <xf numFmtId="0" fontId="28" fillId="5" borderId="26" xfId="0" applyFont="1" applyFill="1" applyBorder="1" applyAlignment="1">
      <alignment horizontal="center" vertical="center"/>
    </xf>
    <xf numFmtId="0" fontId="28" fillId="5" borderId="3" xfId="0" applyFont="1" applyFill="1" applyBorder="1" applyAlignment="1">
      <alignment horizontal="center" vertical="center"/>
    </xf>
    <xf numFmtId="0" fontId="28" fillId="5" borderId="4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 shrinkToFit="1"/>
    </xf>
    <xf numFmtId="0" fontId="40" fillId="0" borderId="0" xfId="0" applyFont="1" applyAlignment="1">
      <alignment horizontal="left" vertical="center" shrinkToFit="1"/>
    </xf>
    <xf numFmtId="0" fontId="25" fillId="0" borderId="17" xfId="0" applyFont="1" applyBorder="1" applyAlignment="1">
      <alignment horizontal="left" vertical="center" shrinkToFit="1"/>
    </xf>
    <xf numFmtId="0" fontId="22" fillId="6" borderId="105" xfId="0" applyFont="1" applyFill="1" applyBorder="1" applyAlignment="1">
      <alignment horizontal="center" vertical="center" shrinkToFit="1"/>
    </xf>
    <xf numFmtId="0" fontId="22" fillId="6" borderId="100" xfId="0" applyFont="1" applyFill="1" applyBorder="1" applyAlignment="1">
      <alignment horizontal="center" vertical="center" shrinkToFit="1"/>
    </xf>
    <xf numFmtId="0" fontId="25" fillId="5" borderId="101" xfId="0" applyFont="1" applyFill="1" applyBorder="1" applyAlignment="1">
      <alignment horizontal="center" vertical="center"/>
    </xf>
    <xf numFmtId="0" fontId="25" fillId="5" borderId="93" xfId="0" applyFont="1" applyFill="1" applyBorder="1" applyAlignment="1">
      <alignment horizontal="center" vertical="center"/>
    </xf>
    <xf numFmtId="0" fontId="25" fillId="5" borderId="99" xfId="0" applyFont="1" applyFill="1" applyBorder="1" applyAlignment="1">
      <alignment horizontal="center" vertical="center"/>
    </xf>
    <xf numFmtId="0" fontId="25" fillId="5" borderId="11" xfId="0" applyFont="1" applyFill="1" applyBorder="1" applyAlignment="1">
      <alignment horizontal="center" vertical="center"/>
    </xf>
    <xf numFmtId="0" fontId="28" fillId="6" borderId="102" xfId="0" applyFont="1" applyFill="1" applyBorder="1" applyAlignment="1">
      <alignment horizontal="center" vertical="center"/>
    </xf>
    <xf numFmtId="0" fontId="28" fillId="6" borderId="20" xfId="0" applyFont="1" applyFill="1" applyBorder="1" applyAlignment="1">
      <alignment horizontal="center" vertical="center"/>
    </xf>
    <xf numFmtId="0" fontId="28" fillId="2" borderId="102" xfId="0" applyFont="1" applyFill="1" applyBorder="1" applyAlignment="1">
      <alignment horizontal="center" vertical="center"/>
    </xf>
    <xf numFmtId="0" fontId="28" fillId="2" borderId="20" xfId="0" applyFont="1" applyFill="1" applyBorder="1" applyAlignment="1">
      <alignment horizontal="center" vertical="center"/>
    </xf>
    <xf numFmtId="177" fontId="28" fillId="2" borderId="102" xfId="0" applyNumberFormat="1" applyFont="1" applyFill="1" applyBorder="1" applyAlignment="1">
      <alignment horizontal="center" vertical="center"/>
    </xf>
    <xf numFmtId="177" fontId="28" fillId="2" borderId="20" xfId="0" applyNumberFormat="1" applyFont="1" applyFill="1" applyBorder="1" applyAlignment="1">
      <alignment horizontal="center" vertical="center"/>
    </xf>
    <xf numFmtId="176" fontId="28" fillId="2" borderId="102" xfId="0" applyNumberFormat="1" applyFont="1" applyFill="1" applyBorder="1" applyAlignment="1">
      <alignment horizontal="center" vertical="center"/>
    </xf>
    <xf numFmtId="176" fontId="28" fillId="2" borderId="20" xfId="0" applyNumberFormat="1" applyFont="1" applyFill="1" applyBorder="1" applyAlignment="1">
      <alignment horizontal="center" vertical="center"/>
    </xf>
    <xf numFmtId="0" fontId="23" fillId="3" borderId="24" xfId="0" applyFont="1" applyFill="1" applyBorder="1" applyAlignment="1">
      <alignment horizontal="center" vertical="center" wrapText="1" shrinkToFit="1"/>
    </xf>
    <xf numFmtId="0" fontId="23" fillId="3" borderId="9" xfId="0" applyFont="1" applyFill="1" applyBorder="1" applyAlignment="1">
      <alignment horizontal="center" vertical="center" wrapText="1" shrinkToFit="1"/>
    </xf>
    <xf numFmtId="0" fontId="25" fillId="5" borderId="84" xfId="0" applyFont="1" applyFill="1" applyBorder="1" applyAlignment="1">
      <alignment horizontal="center" vertical="center"/>
    </xf>
    <xf numFmtId="0" fontId="25" fillId="5" borderId="82" xfId="0" applyFont="1" applyFill="1" applyBorder="1" applyAlignment="1">
      <alignment horizontal="center" vertical="center"/>
    </xf>
    <xf numFmtId="0" fontId="25" fillId="5" borderId="28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  <xf numFmtId="0" fontId="28" fillId="6" borderId="41" xfId="0" applyFont="1" applyFill="1" applyBorder="1" applyAlignment="1">
      <alignment horizontal="center" vertical="center"/>
    </xf>
    <xf numFmtId="0" fontId="28" fillId="6" borderId="64" xfId="0" applyFont="1" applyFill="1" applyBorder="1" applyAlignment="1">
      <alignment horizontal="center" vertical="center"/>
    </xf>
    <xf numFmtId="0" fontId="28" fillId="2" borderId="41" xfId="0" applyFont="1" applyFill="1" applyBorder="1" applyAlignment="1">
      <alignment horizontal="center" vertical="center"/>
    </xf>
    <xf numFmtId="177" fontId="28" fillId="2" borderId="41" xfId="0" applyNumberFormat="1" applyFont="1" applyFill="1" applyBorder="1" applyAlignment="1">
      <alignment horizontal="center" vertical="center"/>
    </xf>
    <xf numFmtId="176" fontId="28" fillId="2" borderId="41" xfId="0" applyNumberFormat="1" applyFont="1" applyFill="1" applyBorder="1" applyAlignment="1">
      <alignment horizontal="center" vertical="center"/>
    </xf>
    <xf numFmtId="0" fontId="22" fillId="6" borderId="103" xfId="0" applyFont="1" applyFill="1" applyBorder="1" applyAlignment="1">
      <alignment horizontal="center" vertical="center" shrinkToFit="1"/>
    </xf>
    <xf numFmtId="0" fontId="25" fillId="3" borderId="104" xfId="0" applyFont="1" applyFill="1" applyBorder="1" applyAlignment="1">
      <alignment horizontal="center" vertical="center"/>
    </xf>
    <xf numFmtId="0" fontId="25" fillId="3" borderId="29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3" borderId="19" xfId="0" applyFont="1" applyFill="1" applyBorder="1" applyAlignment="1">
      <alignment horizontal="center" vertical="center"/>
    </xf>
    <xf numFmtId="0" fontId="23" fillId="3" borderId="29" xfId="0" applyFont="1" applyFill="1" applyBorder="1" applyAlignment="1">
      <alignment horizontal="center" vertical="center" wrapText="1" shrinkToFit="1"/>
    </xf>
    <xf numFmtId="0" fontId="23" fillId="3" borderId="19" xfId="0" applyFont="1" applyFill="1" applyBorder="1" applyAlignment="1">
      <alignment horizontal="center" vertical="center" wrapText="1" shrinkToFit="1"/>
    </xf>
    <xf numFmtId="0" fontId="28" fillId="3" borderId="29" xfId="0" applyFont="1" applyFill="1" applyBorder="1" applyAlignment="1">
      <alignment horizontal="center" vertical="center"/>
    </xf>
    <xf numFmtId="0" fontId="28" fillId="3" borderId="19" xfId="0" applyFont="1" applyFill="1" applyBorder="1" applyAlignment="1">
      <alignment horizontal="center" vertical="center"/>
    </xf>
    <xf numFmtId="0" fontId="25" fillId="3" borderId="40" xfId="0" applyFont="1" applyFill="1" applyBorder="1" applyAlignment="1">
      <alignment horizontal="center" vertical="center" textRotation="255" shrinkToFit="1"/>
    </xf>
    <xf numFmtId="0" fontId="25" fillId="3" borderId="32" xfId="0" applyFont="1" applyFill="1" applyBorder="1" applyAlignment="1">
      <alignment horizontal="center" vertical="center" textRotation="255" shrinkToFit="1"/>
    </xf>
    <xf numFmtId="0" fontId="23" fillId="2" borderId="55" xfId="0" applyFont="1" applyFill="1" applyBorder="1" applyAlignment="1">
      <alignment horizontal="center" vertical="center"/>
    </xf>
    <xf numFmtId="0" fontId="23" fillId="2" borderId="59" xfId="0" applyFont="1" applyFill="1" applyBorder="1" applyAlignment="1">
      <alignment horizontal="center" vertical="center"/>
    </xf>
    <xf numFmtId="0" fontId="23" fillId="4" borderId="40" xfId="0" applyFont="1" applyFill="1" applyBorder="1" applyAlignment="1">
      <alignment horizontal="left" vertical="center" wrapText="1" shrinkToFit="1"/>
    </xf>
    <xf numFmtId="0" fontId="23" fillId="4" borderId="32" xfId="0" applyFont="1" applyFill="1" applyBorder="1" applyAlignment="1">
      <alignment horizontal="left" vertical="center" shrinkToFit="1"/>
    </xf>
    <xf numFmtId="0" fontId="25" fillId="5" borderId="49" xfId="0" applyFont="1" applyFill="1" applyBorder="1" applyAlignment="1">
      <alignment horizontal="left" vertical="center" wrapText="1"/>
    </xf>
    <xf numFmtId="0" fontId="25" fillId="5" borderId="30" xfId="0" applyFont="1" applyFill="1" applyBorder="1" applyAlignment="1">
      <alignment horizontal="left" vertical="center" wrapText="1"/>
    </xf>
    <xf numFmtId="0" fontId="25" fillId="5" borderId="44" xfId="0" applyFont="1" applyFill="1" applyBorder="1" applyAlignment="1">
      <alignment horizontal="left" vertical="center" wrapText="1"/>
    </xf>
    <xf numFmtId="0" fontId="25" fillId="5" borderId="31" xfId="0" applyFont="1" applyFill="1" applyBorder="1" applyAlignment="1">
      <alignment horizontal="left" vertical="center" wrapText="1"/>
    </xf>
    <xf numFmtId="0" fontId="25" fillId="5" borderId="37" xfId="0" applyFont="1" applyFill="1" applyBorder="1" applyAlignment="1">
      <alignment horizontal="left" vertical="center" wrapText="1"/>
    </xf>
    <xf numFmtId="0" fontId="25" fillId="5" borderId="38" xfId="0" applyFont="1" applyFill="1" applyBorder="1" applyAlignment="1">
      <alignment horizontal="left" vertical="center" wrapText="1"/>
    </xf>
    <xf numFmtId="0" fontId="26" fillId="2" borderId="57" xfId="0" applyFont="1" applyFill="1" applyBorder="1" applyAlignment="1">
      <alignment horizontal="center" vertical="center" shrinkToFit="1"/>
    </xf>
    <xf numFmtId="0" fontId="26" fillId="2" borderId="61" xfId="0" applyFont="1" applyFill="1" applyBorder="1" applyAlignment="1">
      <alignment horizontal="center" vertical="center" shrinkToFit="1"/>
    </xf>
    <xf numFmtId="0" fontId="25" fillId="3" borderId="75" xfId="0" applyFont="1" applyFill="1" applyBorder="1" applyAlignment="1">
      <alignment horizontal="center" vertical="center" shrinkToFit="1"/>
    </xf>
    <xf numFmtId="0" fontId="25" fillId="3" borderId="166" xfId="0" applyFont="1" applyFill="1" applyBorder="1" applyAlignment="1">
      <alignment horizontal="center" vertical="center" shrinkToFit="1"/>
    </xf>
    <xf numFmtId="0" fontId="25" fillId="3" borderId="80" xfId="0" applyFont="1" applyFill="1" applyBorder="1" applyAlignment="1">
      <alignment horizontal="center" vertical="center" shrinkToFit="1"/>
    </xf>
    <xf numFmtId="0" fontId="23" fillId="4" borderId="168" xfId="0" applyFont="1" applyFill="1" applyBorder="1" applyAlignment="1">
      <alignment horizontal="left" vertical="center" shrinkToFit="1"/>
    </xf>
    <xf numFmtId="0" fontId="23" fillId="4" borderId="166" xfId="0" applyFont="1" applyFill="1" applyBorder="1" applyAlignment="1">
      <alignment horizontal="left" vertical="center" shrinkToFit="1"/>
    </xf>
    <xf numFmtId="0" fontId="23" fillId="4" borderId="169" xfId="0" applyFont="1" applyFill="1" applyBorder="1" applyAlignment="1">
      <alignment horizontal="left" vertical="center" shrinkToFit="1"/>
    </xf>
    <xf numFmtId="0" fontId="25" fillId="3" borderId="63" xfId="0" applyFont="1" applyFill="1" applyBorder="1" applyAlignment="1">
      <alignment horizontal="center" vertical="center" textRotation="255" shrinkToFit="1"/>
    </xf>
    <xf numFmtId="0" fontId="25" fillId="5" borderId="17" xfId="0" applyFont="1" applyFill="1" applyBorder="1" applyAlignment="1">
      <alignment horizontal="center" vertical="center"/>
    </xf>
    <xf numFmtId="0" fontId="25" fillId="5" borderId="0" xfId="0" applyFont="1" applyFill="1" applyAlignment="1">
      <alignment horizontal="center" vertical="center"/>
    </xf>
    <xf numFmtId="0" fontId="25" fillId="5" borderId="164" xfId="0" applyFont="1" applyFill="1" applyBorder="1" applyAlignment="1">
      <alignment horizontal="center" vertical="center"/>
    </xf>
    <xf numFmtId="0" fontId="26" fillId="2" borderId="65" xfId="0" applyFont="1" applyFill="1" applyBorder="1" applyAlignment="1">
      <alignment horizontal="center" vertical="center" shrinkToFit="1"/>
    </xf>
    <xf numFmtId="0" fontId="26" fillId="2" borderId="77" xfId="0" applyFont="1" applyFill="1" applyBorder="1" applyAlignment="1">
      <alignment horizontal="center" vertical="center" shrinkToFit="1"/>
    </xf>
    <xf numFmtId="0" fontId="23" fillId="3" borderId="91" xfId="0" applyFont="1" applyFill="1" applyBorder="1" applyAlignment="1">
      <alignment horizontal="center" vertical="center" shrinkToFit="1"/>
    </xf>
    <xf numFmtId="0" fontId="23" fillId="3" borderId="92" xfId="0" applyFont="1" applyFill="1" applyBorder="1" applyAlignment="1">
      <alignment horizontal="center" vertical="center" shrinkToFit="1"/>
    </xf>
    <xf numFmtId="0" fontId="23" fillId="3" borderId="165" xfId="0" applyFont="1" applyFill="1" applyBorder="1" applyAlignment="1">
      <alignment horizontal="center" vertical="center" shrinkToFit="1"/>
    </xf>
    <xf numFmtId="0" fontId="26" fillId="2" borderId="45" xfId="0" applyFont="1" applyFill="1" applyBorder="1" applyAlignment="1">
      <alignment horizontal="center" vertical="center" shrinkToFit="1"/>
    </xf>
    <xf numFmtId="0" fontId="26" fillId="2" borderId="62" xfId="0" applyFont="1" applyFill="1" applyBorder="1" applyAlignment="1">
      <alignment horizontal="center" vertical="center" shrinkToFit="1"/>
    </xf>
    <xf numFmtId="0" fontId="5" fillId="5" borderId="57" xfId="1" applyFill="1" applyBorder="1" applyAlignment="1" applyProtection="1">
      <alignment horizontal="center" vertical="center"/>
    </xf>
    <xf numFmtId="0" fontId="25" fillId="5" borderId="57" xfId="0" applyFont="1" applyFill="1" applyBorder="1" applyAlignment="1">
      <alignment horizontal="center" vertical="center"/>
    </xf>
    <xf numFmtId="0" fontId="25" fillId="5" borderId="58" xfId="0" applyFont="1" applyFill="1" applyBorder="1" applyAlignment="1">
      <alignment horizontal="center" vertical="center"/>
    </xf>
    <xf numFmtId="0" fontId="23" fillId="2" borderId="55" xfId="0" applyFont="1" applyFill="1" applyBorder="1" applyAlignment="1">
      <alignment horizontal="center" vertical="center" wrapText="1"/>
    </xf>
    <xf numFmtId="0" fontId="23" fillId="2" borderId="56" xfId="0" applyFont="1" applyFill="1" applyBorder="1" applyAlignment="1">
      <alignment horizontal="center" vertical="center" wrapText="1"/>
    </xf>
    <xf numFmtId="0" fontId="23" fillId="4" borderId="65" xfId="0" applyFont="1" applyFill="1" applyBorder="1" applyAlignment="1">
      <alignment horizontal="center" vertical="center" wrapText="1"/>
    </xf>
    <xf numFmtId="0" fontId="23" fillId="4" borderId="66" xfId="0" applyFont="1" applyFill="1" applyBorder="1" applyAlignment="1">
      <alignment horizontal="center" vertical="center" wrapText="1"/>
    </xf>
    <xf numFmtId="0" fontId="25" fillId="3" borderId="40" xfId="0" applyFont="1" applyFill="1" applyBorder="1" applyAlignment="1">
      <alignment horizontal="center" vertical="center" textRotation="255" wrapText="1" shrinkToFit="1"/>
    </xf>
    <xf numFmtId="0" fontId="25" fillId="3" borderId="63" xfId="0" applyFont="1" applyFill="1" applyBorder="1" applyAlignment="1">
      <alignment horizontal="center" vertical="center" textRotation="255" wrapText="1" shrinkToFit="1"/>
    </xf>
    <xf numFmtId="0" fontId="25" fillId="3" borderId="32" xfId="0" applyFont="1" applyFill="1" applyBorder="1" applyAlignment="1">
      <alignment horizontal="center" vertical="center" textRotation="255" wrapText="1" shrinkToFit="1"/>
    </xf>
    <xf numFmtId="0" fontId="25" fillId="3" borderId="83" xfId="0" applyFont="1" applyFill="1" applyBorder="1" applyAlignment="1">
      <alignment horizontal="center" vertical="center" shrinkToFit="1"/>
    </xf>
    <xf numFmtId="0" fontId="25" fillId="3" borderId="81" xfId="0" applyFont="1" applyFill="1" applyBorder="1" applyAlignment="1">
      <alignment horizontal="center" vertical="center" shrinkToFit="1"/>
    </xf>
    <xf numFmtId="0" fontId="29" fillId="2" borderId="77" xfId="0" applyFont="1" applyFill="1" applyBorder="1" applyAlignment="1">
      <alignment horizontal="center" vertical="center" shrinkToFit="1"/>
    </xf>
    <xf numFmtId="0" fontId="29" fillId="2" borderId="43" xfId="0" applyFont="1" applyFill="1" applyBorder="1" applyAlignment="1">
      <alignment horizontal="center" vertical="center" shrinkToFit="1"/>
    </xf>
    <xf numFmtId="0" fontId="29" fillId="2" borderId="81" xfId="0" applyFont="1" applyFill="1" applyBorder="1" applyAlignment="1">
      <alignment horizontal="center" vertical="center" shrinkToFit="1"/>
    </xf>
    <xf numFmtId="0" fontId="25" fillId="6" borderId="65" xfId="0" applyFont="1" applyFill="1" applyBorder="1" applyAlignment="1">
      <alignment horizontal="center" vertical="center" shrinkToFit="1"/>
    </xf>
    <xf numFmtId="0" fontId="25" fillId="6" borderId="66" xfId="0" applyFont="1" applyFill="1" applyBorder="1" applyAlignment="1">
      <alignment horizontal="center" vertical="center" shrinkToFit="1"/>
    </xf>
    <xf numFmtId="0" fontId="25" fillId="3" borderId="78" xfId="0" applyFont="1" applyFill="1" applyBorder="1" applyAlignment="1">
      <alignment horizontal="center" vertical="center" shrinkToFit="1"/>
    </xf>
    <xf numFmtId="0" fontId="25" fillId="3" borderId="62" xfId="0" applyFont="1" applyFill="1" applyBorder="1" applyAlignment="1">
      <alignment horizontal="center" vertical="center" shrinkToFit="1"/>
    </xf>
    <xf numFmtId="0" fontId="26" fillId="2" borderId="70" xfId="0" applyFont="1" applyFill="1" applyBorder="1" applyAlignment="1">
      <alignment horizontal="center" vertical="center" shrinkToFit="1"/>
    </xf>
    <xf numFmtId="0" fontId="25" fillId="2" borderId="31" xfId="0" applyFont="1" applyFill="1" applyBorder="1" applyAlignment="1">
      <alignment horizontal="center" vertical="center" shrinkToFit="1"/>
    </xf>
    <xf numFmtId="0" fontId="25" fillId="2" borderId="33" xfId="0" applyFont="1" applyFill="1" applyBorder="1" applyAlignment="1">
      <alignment horizontal="center" vertical="center" shrinkToFit="1"/>
    </xf>
    <xf numFmtId="0" fontId="25" fillId="4" borderId="61" xfId="0" applyFont="1" applyFill="1" applyBorder="1" applyAlignment="1">
      <alignment horizontal="center" vertical="center" shrinkToFit="1"/>
    </xf>
    <xf numFmtId="0" fontId="25" fillId="4" borderId="67" xfId="0" applyFont="1" applyFill="1" applyBorder="1" applyAlignment="1">
      <alignment horizontal="center" vertical="center" shrinkToFit="1"/>
    </xf>
    <xf numFmtId="0" fontId="25" fillId="0" borderId="0" xfId="0" applyFont="1" applyAlignment="1">
      <alignment horizontal="left" vertical="center" shrinkToFit="1"/>
    </xf>
    <xf numFmtId="0" fontId="27" fillId="3" borderId="21" xfId="0" applyFont="1" applyFill="1" applyBorder="1" applyAlignment="1">
      <alignment horizontal="center" vertical="center" shrinkToFit="1"/>
    </xf>
    <xf numFmtId="0" fontId="27" fillId="3" borderId="22" xfId="0" applyFont="1" applyFill="1" applyBorder="1" applyAlignment="1">
      <alignment horizontal="center" vertical="center" shrinkToFit="1"/>
    </xf>
    <xf numFmtId="0" fontId="25" fillId="3" borderId="76" xfId="0" applyFont="1" applyFill="1" applyBorder="1" applyAlignment="1">
      <alignment horizontal="center" vertical="center" wrapText="1" shrinkToFit="1"/>
    </xf>
    <xf numFmtId="0" fontId="25" fillId="3" borderId="60" xfId="0" applyFont="1" applyFill="1" applyBorder="1" applyAlignment="1">
      <alignment horizontal="center" vertical="center" wrapText="1" shrinkToFit="1"/>
    </xf>
    <xf numFmtId="0" fontId="23" fillId="2" borderId="59" xfId="0" applyFont="1" applyFill="1" applyBorder="1" applyAlignment="1">
      <alignment horizontal="center" vertical="center" shrinkToFit="1"/>
    </xf>
    <xf numFmtId="0" fontId="23" fillId="2" borderId="71" xfId="0" applyFont="1" applyFill="1" applyBorder="1" applyAlignment="1">
      <alignment horizontal="center" vertical="center" shrinkToFit="1"/>
    </xf>
    <xf numFmtId="0" fontId="23" fillId="2" borderId="60" xfId="0" applyFont="1" applyFill="1" applyBorder="1" applyAlignment="1">
      <alignment horizontal="center" vertical="center" shrinkToFit="1"/>
    </xf>
    <xf numFmtId="0" fontId="25" fillId="6" borderId="55" xfId="0" applyFont="1" applyFill="1" applyBorder="1" applyAlignment="1">
      <alignment horizontal="center" vertical="center"/>
    </xf>
    <xf numFmtId="0" fontId="25" fillId="6" borderId="56" xfId="0" applyFont="1" applyFill="1" applyBorder="1" applyAlignment="1">
      <alignment horizontal="center" vertical="center"/>
    </xf>
    <xf numFmtId="0" fontId="25" fillId="11" borderId="18" xfId="0" applyFont="1" applyFill="1" applyBorder="1" applyAlignment="1">
      <alignment horizontal="distributed" vertical="center" shrinkToFit="1"/>
    </xf>
    <xf numFmtId="0" fontId="40" fillId="0" borderId="18" xfId="0" applyFont="1" applyBorder="1" applyAlignment="1" applyProtection="1">
      <alignment horizontal="center" vertical="center" shrinkToFit="1"/>
      <protection locked="0"/>
    </xf>
    <xf numFmtId="0" fontId="5" fillId="0" borderId="18" xfId="1" applyBorder="1" applyAlignment="1" applyProtection="1">
      <alignment horizontal="center" vertical="center" shrinkToFit="1"/>
      <protection locked="0"/>
    </xf>
    <xf numFmtId="0" fontId="25" fillId="0" borderId="17" xfId="0" applyFont="1" applyBorder="1" applyAlignment="1">
      <alignment horizontal="left" vertical="center" shrinkToFit="1"/>
    </xf>
    <xf numFmtId="0" fontId="41" fillId="0" borderId="0" xfId="0" applyFont="1" applyAlignment="1">
      <alignment horizontal="left" vertical="center" shrinkToFit="1"/>
    </xf>
    <xf numFmtId="0" fontId="29" fillId="0" borderId="0" xfId="0" applyFont="1" applyAlignment="1">
      <alignment horizontal="left" vertical="center" shrinkToFit="1"/>
    </xf>
    <xf numFmtId="0" fontId="25" fillId="11" borderId="18" xfId="0" applyFont="1" applyFill="1" applyBorder="1" applyAlignment="1">
      <alignment horizontal="center" vertical="center" shrinkToFit="1"/>
    </xf>
    <xf numFmtId="0" fontId="25" fillId="5" borderId="101" xfId="0" applyFont="1" applyFill="1" applyBorder="1" applyAlignment="1" applyProtection="1">
      <alignment horizontal="center" vertical="center"/>
      <protection locked="0"/>
    </xf>
    <xf numFmtId="0" fontId="25" fillId="5" borderId="93" xfId="0" applyFont="1" applyFill="1" applyBorder="1" applyAlignment="1" applyProtection="1">
      <alignment horizontal="center" vertical="center"/>
      <protection locked="0"/>
    </xf>
    <xf numFmtId="0" fontId="25" fillId="5" borderId="99" xfId="0" applyFont="1" applyFill="1" applyBorder="1" applyAlignment="1" applyProtection="1">
      <alignment horizontal="center" vertical="center"/>
      <protection locked="0"/>
    </xf>
    <xf numFmtId="0" fontId="25" fillId="5" borderId="11" xfId="0" applyFont="1" applyFill="1" applyBorder="1" applyAlignment="1" applyProtection="1">
      <alignment horizontal="center" vertical="center"/>
      <protection locked="0"/>
    </xf>
    <xf numFmtId="0" fontId="28" fillId="6" borderId="102" xfId="0" applyFont="1" applyFill="1" applyBorder="1" applyAlignment="1" applyProtection="1">
      <alignment horizontal="center" vertical="center"/>
      <protection locked="0"/>
    </xf>
    <xf numFmtId="0" fontId="28" fillId="6" borderId="20" xfId="0" applyFont="1" applyFill="1" applyBorder="1" applyAlignment="1" applyProtection="1">
      <alignment horizontal="center" vertical="center"/>
      <protection locked="0"/>
    </xf>
    <xf numFmtId="0" fontId="28" fillId="2" borderId="102" xfId="0" applyFont="1" applyFill="1" applyBorder="1" applyAlignment="1" applyProtection="1">
      <alignment horizontal="center" vertical="center"/>
      <protection locked="0"/>
    </xf>
    <xf numFmtId="0" fontId="28" fillId="2" borderId="20" xfId="0" applyFont="1" applyFill="1" applyBorder="1" applyAlignment="1" applyProtection="1">
      <alignment horizontal="center" vertical="center"/>
      <protection locked="0"/>
    </xf>
    <xf numFmtId="177" fontId="28" fillId="6" borderId="102" xfId="0" applyNumberFormat="1" applyFont="1" applyFill="1" applyBorder="1" applyAlignment="1" applyProtection="1">
      <alignment horizontal="center" vertical="center"/>
      <protection locked="0"/>
    </xf>
    <xf numFmtId="177" fontId="28" fillId="6" borderId="20" xfId="0" applyNumberFormat="1" applyFont="1" applyFill="1" applyBorder="1" applyAlignment="1" applyProtection="1">
      <alignment horizontal="center" vertical="center"/>
      <protection locked="0"/>
    </xf>
    <xf numFmtId="176" fontId="28" fillId="2" borderId="102" xfId="0" applyNumberFormat="1" applyFont="1" applyFill="1" applyBorder="1" applyAlignment="1" applyProtection="1">
      <alignment horizontal="center" vertical="center"/>
      <protection locked="0"/>
    </xf>
    <xf numFmtId="176" fontId="28" fillId="2" borderId="20" xfId="0" applyNumberFormat="1" applyFont="1" applyFill="1" applyBorder="1" applyAlignment="1" applyProtection="1">
      <alignment horizontal="center" vertical="center"/>
      <protection locked="0"/>
    </xf>
    <xf numFmtId="0" fontId="22" fillId="6" borderId="105" xfId="0" applyFont="1" applyFill="1" applyBorder="1" applyAlignment="1" applyProtection="1">
      <alignment horizontal="center" vertical="center" shrinkToFit="1"/>
      <protection locked="0"/>
    </xf>
    <xf numFmtId="0" fontId="22" fillId="6" borderId="100" xfId="0" applyFont="1" applyFill="1" applyBorder="1" applyAlignment="1" applyProtection="1">
      <alignment horizontal="center" vertical="center" shrinkToFit="1"/>
      <protection locked="0"/>
    </xf>
    <xf numFmtId="0" fontId="25" fillId="5" borderId="84" xfId="0" applyFont="1" applyFill="1" applyBorder="1" applyAlignment="1" applyProtection="1">
      <alignment horizontal="center" vertical="center"/>
      <protection locked="0"/>
    </xf>
    <xf numFmtId="0" fontId="25" fillId="5" borderId="82" xfId="0" applyFont="1" applyFill="1" applyBorder="1" applyAlignment="1" applyProtection="1">
      <alignment horizontal="center" vertical="center"/>
      <protection locked="0"/>
    </xf>
    <xf numFmtId="0" fontId="25" fillId="5" borderId="28" xfId="0" applyFont="1" applyFill="1" applyBorder="1" applyAlignment="1" applyProtection="1">
      <alignment horizontal="center" vertical="center"/>
      <protection locked="0"/>
    </xf>
    <xf numFmtId="0" fontId="25" fillId="5" borderId="5" xfId="0" applyFont="1" applyFill="1" applyBorder="1" applyAlignment="1" applyProtection="1">
      <alignment horizontal="center" vertical="center"/>
      <protection locked="0"/>
    </xf>
    <xf numFmtId="0" fontId="26" fillId="2" borderId="45" xfId="0" applyFont="1" applyFill="1" applyBorder="1" applyAlignment="1" applyProtection="1">
      <alignment horizontal="center" vertical="center" shrinkToFit="1"/>
      <protection locked="0"/>
    </xf>
    <xf numFmtId="0" fontId="26" fillId="2" borderId="62" xfId="0" applyFont="1" applyFill="1" applyBorder="1" applyAlignment="1" applyProtection="1">
      <alignment horizontal="center" vertical="center" shrinkToFit="1"/>
      <protection locked="0"/>
    </xf>
    <xf numFmtId="177" fontId="28" fillId="6" borderId="41" xfId="0" applyNumberFormat="1" applyFont="1" applyFill="1" applyBorder="1" applyAlignment="1" applyProtection="1">
      <alignment horizontal="center" vertical="center"/>
      <protection locked="0"/>
    </xf>
    <xf numFmtId="0" fontId="26" fillId="2" borderId="65" xfId="0" applyFont="1" applyFill="1" applyBorder="1" applyAlignment="1" applyProtection="1">
      <alignment horizontal="center" vertical="center" shrinkToFit="1"/>
      <protection locked="0"/>
    </xf>
    <xf numFmtId="0" fontId="26" fillId="2" borderId="77" xfId="0" applyFont="1" applyFill="1" applyBorder="1" applyAlignment="1" applyProtection="1">
      <alignment horizontal="center" vertical="center" shrinkToFit="1"/>
      <protection locked="0"/>
    </xf>
    <xf numFmtId="0" fontId="23" fillId="2" borderId="55" xfId="0" applyFont="1" applyFill="1" applyBorder="1" applyAlignment="1" applyProtection="1">
      <alignment horizontal="center" vertical="center"/>
      <protection locked="0"/>
    </xf>
    <xf numFmtId="0" fontId="23" fillId="2" borderId="59" xfId="0" applyFont="1" applyFill="1" applyBorder="1" applyAlignment="1" applyProtection="1">
      <alignment horizontal="center" vertical="center"/>
      <protection locked="0"/>
    </xf>
    <xf numFmtId="0" fontId="23" fillId="2" borderId="55" xfId="0" applyFont="1" applyFill="1" applyBorder="1" applyAlignment="1" applyProtection="1">
      <alignment horizontal="center" vertical="center" wrapText="1"/>
      <protection locked="0"/>
    </xf>
    <xf numFmtId="0" fontId="23" fillId="2" borderId="56" xfId="0" applyFont="1" applyFill="1" applyBorder="1" applyAlignment="1" applyProtection="1">
      <alignment horizontal="center" vertical="center" wrapText="1"/>
      <protection locked="0"/>
    </xf>
    <xf numFmtId="0" fontId="23" fillId="2" borderId="59" xfId="0" applyFont="1" applyFill="1" applyBorder="1" applyAlignment="1" applyProtection="1">
      <alignment horizontal="center" vertical="center" shrinkToFit="1"/>
      <protection locked="0"/>
    </xf>
    <xf numFmtId="0" fontId="23" fillId="2" borderId="71" xfId="0" applyFont="1" applyFill="1" applyBorder="1" applyAlignment="1" applyProtection="1">
      <alignment horizontal="center" vertical="center" shrinkToFit="1"/>
      <protection locked="0"/>
    </xf>
    <xf numFmtId="0" fontId="23" fillId="2" borderId="60" xfId="0" applyFont="1" applyFill="1" applyBorder="1" applyAlignment="1" applyProtection="1">
      <alignment horizontal="center" vertical="center" shrinkToFit="1"/>
      <protection locked="0"/>
    </xf>
    <xf numFmtId="0" fontId="29" fillId="2" borderId="77" xfId="0" applyFont="1" applyFill="1" applyBorder="1" applyAlignment="1" applyProtection="1">
      <alignment horizontal="center" vertical="center" shrinkToFit="1"/>
      <protection locked="0"/>
    </xf>
    <xf numFmtId="0" fontId="29" fillId="2" borderId="43" xfId="0" applyFont="1" applyFill="1" applyBorder="1" applyAlignment="1" applyProtection="1">
      <alignment horizontal="center" vertical="center" shrinkToFit="1"/>
      <protection locked="0"/>
    </xf>
    <xf numFmtId="0" fontId="29" fillId="2" borderId="81" xfId="0" applyFont="1" applyFill="1" applyBorder="1" applyAlignment="1" applyProtection="1">
      <alignment horizontal="center" vertical="center" shrinkToFit="1"/>
      <protection locked="0"/>
    </xf>
    <xf numFmtId="0" fontId="26" fillId="2" borderId="61" xfId="0" applyFont="1" applyFill="1" applyBorder="1" applyAlignment="1" applyProtection="1">
      <alignment horizontal="center" vertical="center" shrinkToFit="1"/>
      <protection locked="0"/>
    </xf>
    <xf numFmtId="0" fontId="26" fillId="2" borderId="70" xfId="0" applyFont="1" applyFill="1" applyBorder="1" applyAlignment="1" applyProtection="1">
      <alignment horizontal="center" vertical="center" shrinkToFit="1"/>
      <protection locked="0"/>
    </xf>
    <xf numFmtId="0" fontId="22" fillId="6" borderId="103" xfId="0" applyFont="1" applyFill="1" applyBorder="1" applyAlignment="1" applyProtection="1">
      <alignment horizontal="center" vertical="center" shrinkToFit="1"/>
      <protection locked="0"/>
    </xf>
    <xf numFmtId="0" fontId="28" fillId="6" borderId="41" xfId="0" applyFont="1" applyFill="1" applyBorder="1" applyAlignment="1" applyProtection="1">
      <alignment horizontal="center" vertical="center"/>
      <protection locked="0"/>
    </xf>
    <xf numFmtId="0" fontId="28" fillId="6" borderId="64" xfId="0" applyFont="1" applyFill="1" applyBorder="1" applyAlignment="1" applyProtection="1">
      <alignment horizontal="center" vertical="center"/>
      <protection locked="0"/>
    </xf>
    <xf numFmtId="0" fontId="28" fillId="2" borderId="41" xfId="0" applyFont="1" applyFill="1" applyBorder="1" applyAlignment="1" applyProtection="1">
      <alignment horizontal="center" vertical="center"/>
      <protection locked="0"/>
    </xf>
    <xf numFmtId="176" fontId="28" fillId="2" borderId="41" xfId="0" applyNumberFormat="1" applyFont="1" applyFill="1" applyBorder="1" applyAlignment="1" applyProtection="1">
      <alignment horizontal="center" vertical="center"/>
      <protection locked="0"/>
    </xf>
    <xf numFmtId="0" fontId="25" fillId="5" borderId="49" xfId="0" applyFont="1" applyFill="1" applyBorder="1" applyAlignment="1" applyProtection="1">
      <alignment horizontal="left" vertical="center" wrapText="1"/>
      <protection locked="0"/>
    </xf>
    <xf numFmtId="0" fontId="25" fillId="5" borderId="30" xfId="0" applyFont="1" applyFill="1" applyBorder="1" applyAlignment="1" applyProtection="1">
      <alignment horizontal="left" vertical="center" wrapText="1"/>
      <protection locked="0"/>
    </xf>
    <xf numFmtId="0" fontId="25" fillId="5" borderId="44" xfId="0" applyFont="1" applyFill="1" applyBorder="1" applyAlignment="1" applyProtection="1">
      <alignment horizontal="left" vertical="center" wrapText="1"/>
      <protection locked="0"/>
    </xf>
    <xf numFmtId="0" fontId="25" fillId="5" borderId="31" xfId="0" applyFont="1" applyFill="1" applyBorder="1" applyAlignment="1" applyProtection="1">
      <alignment horizontal="left" vertical="center" wrapText="1"/>
      <protection locked="0"/>
    </xf>
    <xf numFmtId="0" fontId="25" fillId="5" borderId="37" xfId="0" applyFont="1" applyFill="1" applyBorder="1" applyAlignment="1" applyProtection="1">
      <alignment horizontal="left" vertical="center" wrapText="1"/>
      <protection locked="0"/>
    </xf>
    <xf numFmtId="0" fontId="25" fillId="5" borderId="38" xfId="0" applyFont="1" applyFill="1" applyBorder="1" applyAlignment="1" applyProtection="1">
      <alignment horizontal="left" vertical="center" wrapText="1"/>
      <protection locked="0"/>
    </xf>
    <xf numFmtId="0" fontId="26" fillId="2" borderId="57" xfId="0" applyFont="1" applyFill="1" applyBorder="1" applyAlignment="1" applyProtection="1">
      <alignment horizontal="center" vertical="center" shrinkToFit="1"/>
      <protection locked="0"/>
    </xf>
    <xf numFmtId="0" fontId="25" fillId="6" borderId="65" xfId="0" applyFont="1" applyFill="1" applyBorder="1" applyAlignment="1" applyProtection="1">
      <alignment horizontal="center" vertical="center" shrinkToFit="1"/>
      <protection locked="0"/>
    </xf>
    <xf numFmtId="0" fontId="25" fillId="6" borderId="66" xfId="0" applyFont="1" applyFill="1" applyBorder="1" applyAlignment="1" applyProtection="1">
      <alignment horizontal="center" vertical="center" shrinkToFit="1"/>
      <protection locked="0"/>
    </xf>
    <xf numFmtId="0" fontId="25" fillId="2" borderId="31" xfId="0" applyFont="1" applyFill="1" applyBorder="1" applyAlignment="1" applyProtection="1">
      <alignment horizontal="center" vertical="center" shrinkToFit="1"/>
      <protection locked="0"/>
    </xf>
    <xf numFmtId="0" fontId="25" fillId="2" borderId="33" xfId="0" applyFont="1" applyFill="1" applyBorder="1" applyAlignment="1" applyProtection="1">
      <alignment horizontal="center" vertical="center" shrinkToFit="1"/>
      <protection locked="0"/>
    </xf>
    <xf numFmtId="0" fontId="25" fillId="6" borderId="55" xfId="0" applyFont="1" applyFill="1" applyBorder="1" applyAlignment="1" applyProtection="1">
      <alignment horizontal="center" vertical="center"/>
      <protection locked="0"/>
    </xf>
    <xf numFmtId="0" fontId="25" fillId="6" borderId="56" xfId="0" applyFont="1" applyFill="1" applyBorder="1" applyAlignment="1" applyProtection="1">
      <alignment horizontal="center" vertical="center"/>
      <protection locked="0"/>
    </xf>
    <xf numFmtId="0" fontId="25" fillId="5" borderId="17" xfId="0" applyFont="1" applyFill="1" applyBorder="1" applyAlignment="1" applyProtection="1">
      <alignment horizontal="center" vertical="center"/>
      <protection locked="0"/>
    </xf>
    <xf numFmtId="0" fontId="25" fillId="5" borderId="0" xfId="0" applyFont="1" applyFill="1" applyAlignment="1" applyProtection="1">
      <alignment horizontal="center" vertical="center"/>
      <protection locked="0"/>
    </xf>
    <xf numFmtId="0" fontId="25" fillId="5" borderId="164" xfId="0" applyFont="1" applyFill="1" applyBorder="1" applyAlignment="1" applyProtection="1">
      <alignment horizontal="center" vertical="center"/>
      <protection locked="0"/>
    </xf>
    <xf numFmtId="0" fontId="5" fillId="5" borderId="57" xfId="1" applyFill="1" applyBorder="1" applyAlignment="1" applyProtection="1">
      <alignment horizontal="center" vertical="center"/>
      <protection locked="0"/>
    </xf>
    <xf numFmtId="0" fontId="25" fillId="5" borderId="57" xfId="0" applyFont="1" applyFill="1" applyBorder="1" applyAlignment="1" applyProtection="1">
      <alignment horizontal="center" vertical="center"/>
      <protection locked="0"/>
    </xf>
    <xf numFmtId="0" fontId="25" fillId="5" borderId="58" xfId="0" applyFont="1" applyFill="1" applyBorder="1" applyAlignment="1" applyProtection="1">
      <alignment horizontal="center" vertical="center"/>
      <protection locked="0"/>
    </xf>
    <xf numFmtId="0" fontId="29" fillId="5" borderId="6" xfId="0" applyFont="1" applyFill="1" applyBorder="1" applyAlignment="1" applyProtection="1">
      <alignment horizontal="distributed" vertical="center" indent="3" shrinkToFit="1"/>
      <protection locked="0"/>
    </xf>
    <xf numFmtId="0" fontId="29" fillId="5" borderId="27" xfId="0" applyFont="1" applyFill="1" applyBorder="1" applyAlignment="1" applyProtection="1">
      <alignment horizontal="distributed" vertical="center" indent="3" shrinkToFit="1"/>
      <protection locked="0"/>
    </xf>
    <xf numFmtId="0" fontId="29" fillId="5" borderId="23" xfId="0" applyFont="1" applyFill="1" applyBorder="1" applyAlignment="1" applyProtection="1">
      <alignment horizontal="distributed" vertical="center" indent="3" shrinkToFit="1"/>
      <protection locked="0"/>
    </xf>
    <xf numFmtId="0" fontId="29" fillId="5" borderId="7" xfId="0" applyFont="1" applyFill="1" applyBorder="1" applyAlignment="1" applyProtection="1">
      <alignment horizontal="distributed" vertical="center" indent="3" shrinkToFit="1"/>
      <protection locked="0"/>
    </xf>
    <xf numFmtId="0" fontId="29" fillId="5" borderId="35" xfId="0" applyFont="1" applyFill="1" applyBorder="1" applyAlignment="1" applyProtection="1">
      <alignment horizontal="distributed" vertical="center" indent="3" shrinkToFit="1"/>
      <protection locked="0"/>
    </xf>
    <xf numFmtId="0" fontId="29" fillId="5" borderId="36" xfId="0" applyFont="1" applyFill="1" applyBorder="1" applyAlignment="1" applyProtection="1">
      <alignment horizontal="distributed" vertical="center" indent="3" shrinkToFit="1"/>
      <protection locked="0"/>
    </xf>
    <xf numFmtId="0" fontId="29" fillId="0" borderId="6" xfId="0" applyFont="1" applyBorder="1" applyAlignment="1">
      <alignment horizontal="distributed" vertical="center" indent="3" shrinkToFit="1"/>
    </xf>
    <xf numFmtId="0" fontId="29" fillId="0" borderId="27" xfId="0" applyFont="1" applyBorder="1" applyAlignment="1">
      <alignment horizontal="distributed" vertical="center" indent="3" shrinkToFit="1"/>
    </xf>
    <xf numFmtId="0" fontId="29" fillId="0" borderId="127" xfId="0" applyFont="1" applyBorder="1" applyAlignment="1">
      <alignment horizontal="distributed" vertical="center" indent="3" shrinkToFit="1"/>
    </xf>
    <xf numFmtId="0" fontId="29" fillId="0" borderId="7" xfId="0" applyFont="1" applyBorder="1" applyAlignment="1">
      <alignment horizontal="distributed" vertical="center" indent="3" shrinkToFit="1"/>
    </xf>
    <xf numFmtId="0" fontId="29" fillId="0" borderId="35" xfId="0" applyFont="1" applyBorder="1" applyAlignment="1">
      <alignment horizontal="distributed" vertical="center" indent="3" shrinkToFit="1"/>
    </xf>
    <xf numFmtId="0" fontId="29" fillId="0" borderId="142" xfId="0" applyFont="1" applyBorder="1" applyAlignment="1">
      <alignment horizontal="distributed" vertical="center" indent="3" shrinkToFit="1"/>
    </xf>
    <xf numFmtId="0" fontId="28" fillId="0" borderId="52" xfId="0" applyFont="1" applyBorder="1" applyAlignment="1">
      <alignment horizontal="center" vertical="center"/>
    </xf>
    <xf numFmtId="0" fontId="28" fillId="0" borderId="53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29" fillId="0" borderId="139" xfId="0" applyFont="1" applyBorder="1" applyAlignment="1">
      <alignment horizontal="distributed" vertical="center" indent="3" shrinkToFit="1"/>
    </xf>
    <xf numFmtId="0" fontId="29" fillId="0" borderId="140" xfId="0" applyFont="1" applyBorder="1" applyAlignment="1">
      <alignment horizontal="distributed" vertical="center" indent="3" shrinkToFit="1"/>
    </xf>
    <xf numFmtId="0" fontId="29" fillId="0" borderId="141" xfId="0" applyFont="1" applyBorder="1" applyAlignment="1">
      <alignment horizontal="distributed" vertical="center" indent="3" shrinkToFit="1"/>
    </xf>
    <xf numFmtId="0" fontId="29" fillId="5" borderId="160" xfId="0" applyFont="1" applyFill="1" applyBorder="1" applyAlignment="1" applyProtection="1">
      <alignment horizontal="distributed" vertical="center" indent="3" shrinkToFit="1"/>
      <protection locked="0"/>
    </xf>
    <xf numFmtId="0" fontId="29" fillId="5" borderId="161" xfId="0" applyFont="1" applyFill="1" applyBorder="1" applyAlignment="1" applyProtection="1">
      <alignment horizontal="distributed" vertical="center" indent="3" shrinkToFit="1"/>
      <protection locked="0"/>
    </xf>
    <xf numFmtId="0" fontId="29" fillId="5" borderId="162" xfId="0" applyFont="1" applyFill="1" applyBorder="1" applyAlignment="1" applyProtection="1">
      <alignment horizontal="distributed" vertical="center" indent="3" shrinkToFit="1"/>
      <protection locked="0"/>
    </xf>
    <xf numFmtId="49" fontId="25" fillId="0" borderId="0" xfId="0" applyNumberFormat="1" applyFont="1" applyAlignment="1">
      <alignment vertical="center" shrinkToFit="1"/>
    </xf>
    <xf numFmtId="0" fontId="26" fillId="0" borderId="16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49" fontId="24" fillId="0" borderId="0" xfId="0" applyNumberFormat="1" applyFont="1" applyAlignment="1">
      <alignment horizontal="distributed" vertical="center" indent="4"/>
    </xf>
    <xf numFmtId="0" fontId="26" fillId="0" borderId="6" xfId="0" applyFont="1" applyBorder="1" applyAlignment="1">
      <alignment horizontal="center" vertical="center" shrinkToFit="1"/>
    </xf>
    <xf numFmtId="0" fontId="26" fillId="0" borderId="27" xfId="0" applyFont="1" applyBorder="1" applyAlignment="1">
      <alignment horizontal="center" vertical="center" shrinkToFit="1"/>
    </xf>
    <xf numFmtId="0" fontId="26" fillId="0" borderId="2" xfId="0" applyFont="1" applyBorder="1" applyAlignment="1">
      <alignment vertical="center" shrinkToFit="1"/>
    </xf>
    <xf numFmtId="0" fontId="27" fillId="0" borderId="6" xfId="0" applyFont="1" applyBorder="1" applyAlignment="1">
      <alignment horizontal="center" vertical="center" shrinkToFit="1"/>
    </xf>
    <xf numFmtId="0" fontId="27" fillId="0" borderId="27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6" xfId="0" applyFont="1" applyBorder="1" applyAlignment="1">
      <alignment horizontal="center" vertical="center"/>
    </xf>
    <xf numFmtId="0" fontId="27" fillId="0" borderId="27" xfId="0" applyFont="1" applyBorder="1">
      <alignment vertical="center"/>
    </xf>
    <xf numFmtId="0" fontId="27" fillId="0" borderId="2" xfId="0" applyFont="1" applyBorder="1">
      <alignment vertical="center"/>
    </xf>
    <xf numFmtId="0" fontId="27" fillId="6" borderId="50" xfId="0" applyFont="1" applyFill="1" applyBorder="1" applyAlignment="1" applyProtection="1">
      <alignment horizontal="center" vertical="center"/>
      <protection locked="0"/>
    </xf>
    <xf numFmtId="0" fontId="27" fillId="6" borderId="51" xfId="0" applyFont="1" applyFill="1" applyBorder="1" applyAlignment="1" applyProtection="1">
      <alignment horizontal="center" vertical="center"/>
      <protection locked="0"/>
    </xf>
    <xf numFmtId="0" fontId="25" fillId="0" borderId="17" xfId="0" applyFont="1" applyBorder="1" applyAlignment="1">
      <alignment horizontal="right" vertical="center" shrinkToFit="1"/>
    </xf>
    <xf numFmtId="0" fontId="25" fillId="0" borderId="0" xfId="0" applyFont="1" applyAlignment="1">
      <alignment horizontal="right" vertical="center" shrinkToFit="1"/>
    </xf>
    <xf numFmtId="0" fontId="27" fillId="0" borderId="2" xfId="0" applyFont="1" applyBorder="1" applyAlignment="1">
      <alignment horizontal="center" vertical="center"/>
    </xf>
    <xf numFmtId="0" fontId="21" fillId="0" borderId="92" xfId="4" applyFont="1" applyBorder="1" applyAlignment="1">
      <alignment horizontal="distributed" vertical="center" indent="1" shrinkToFit="1"/>
    </xf>
    <xf numFmtId="0" fontId="21" fillId="0" borderId="34" xfId="4" applyFont="1" applyBorder="1" applyAlignment="1">
      <alignment horizontal="distributed" vertical="center" indent="1" shrinkToFit="1"/>
    </xf>
    <xf numFmtId="0" fontId="21" fillId="0" borderId="92" xfId="4" applyFont="1" applyBorder="1" applyAlignment="1">
      <alignment horizontal="center" vertical="center" shrinkToFit="1"/>
    </xf>
    <xf numFmtId="0" fontId="21" fillId="0" borderId="34" xfId="4" applyFont="1" applyBorder="1" applyAlignment="1">
      <alignment horizontal="center" vertical="center" shrinkToFit="1"/>
    </xf>
    <xf numFmtId="0" fontId="31" fillId="0" borderId="87" xfId="4" applyFont="1" applyBorder="1" applyAlignment="1">
      <alignment horizontal="left" vertical="center" shrinkToFit="1"/>
    </xf>
    <xf numFmtId="0" fontId="21" fillId="0" borderId="91" xfId="4" applyFont="1" applyBorder="1" applyAlignment="1">
      <alignment horizontal="center" vertical="center" shrinkToFit="1"/>
    </xf>
    <xf numFmtId="0" fontId="21" fillId="0" borderId="93" xfId="4" applyFont="1" applyBorder="1" applyAlignment="1">
      <alignment horizontal="center" vertical="center" shrinkToFit="1"/>
    </xf>
    <xf numFmtId="0" fontId="21" fillId="0" borderId="17" xfId="4" applyFont="1" applyBorder="1" applyAlignment="1">
      <alignment horizontal="center" vertical="center" shrinkToFit="1"/>
    </xf>
    <xf numFmtId="0" fontId="21" fillId="0" borderId="0" xfId="4" applyFont="1" applyAlignment="1">
      <alignment horizontal="center" vertical="center" shrinkToFit="1"/>
    </xf>
    <xf numFmtId="0" fontId="21" fillId="0" borderId="5" xfId="4" applyFont="1" applyBorder="1" applyAlignment="1">
      <alignment horizontal="center" vertical="center" shrinkToFit="1"/>
    </xf>
    <xf numFmtId="0" fontId="21" fillId="0" borderId="39" xfId="4" applyFont="1" applyBorder="1" applyAlignment="1">
      <alignment horizontal="center" vertical="center" shrinkToFit="1"/>
    </xf>
    <xf numFmtId="0" fontId="21" fillId="0" borderId="11" xfId="4" applyFont="1" applyBorder="1" applyAlignment="1">
      <alignment horizontal="center" vertical="center" shrinkToFit="1"/>
    </xf>
    <xf numFmtId="0" fontId="21" fillId="0" borderId="87" xfId="4" applyFont="1" applyBorder="1" applyAlignment="1">
      <alignment horizontal="center" vertical="center" shrinkToFit="1"/>
    </xf>
    <xf numFmtId="0" fontId="21" fillId="0" borderId="159" xfId="0" applyFont="1" applyBorder="1" applyAlignment="1">
      <alignment horizontal="left" vertical="center" wrapText="1"/>
    </xf>
    <xf numFmtId="0" fontId="21" fillId="0" borderId="35" xfId="0" applyFont="1" applyBorder="1" applyAlignment="1">
      <alignment horizontal="left" vertical="center" wrapText="1"/>
    </xf>
    <xf numFmtId="0" fontId="21" fillId="0" borderId="36" xfId="0" applyFont="1" applyBorder="1" applyAlignment="1">
      <alignment horizontal="left" vertical="center" wrapText="1"/>
    </xf>
    <xf numFmtId="0" fontId="20" fillId="0" borderId="152" xfId="0" applyFont="1" applyBorder="1" applyAlignment="1">
      <alignment horizontal="center" vertical="center" shrinkToFit="1"/>
    </xf>
    <xf numFmtId="0" fontId="20" fillId="0" borderId="153" xfId="0" applyFont="1" applyBorder="1" applyAlignment="1">
      <alignment horizontal="center" vertical="center" shrinkToFit="1"/>
    </xf>
    <xf numFmtId="0" fontId="20" fillId="0" borderId="154" xfId="0" applyFont="1" applyBorder="1" applyAlignment="1">
      <alignment horizontal="center" vertical="center" shrinkToFit="1"/>
    </xf>
    <xf numFmtId="0" fontId="21" fillId="0" borderId="42" xfId="0" applyFont="1" applyBorder="1" applyAlignment="1">
      <alignment horizontal="distributed" vertical="center" indent="3"/>
    </xf>
    <xf numFmtId="0" fontId="21" fillId="0" borderId="43" xfId="0" applyFont="1" applyBorder="1" applyAlignment="1">
      <alignment horizontal="distributed" vertical="center" indent="3"/>
    </xf>
    <xf numFmtId="0" fontId="21" fillId="0" borderId="74" xfId="0" applyFont="1" applyBorder="1" applyAlignment="1">
      <alignment horizontal="distributed" vertical="center" indent="3"/>
    </xf>
    <xf numFmtId="0" fontId="21" fillId="0" borderId="156" xfId="0" applyFont="1" applyBorder="1" applyAlignment="1">
      <alignment horizontal="distributed" vertical="center" indent="3" shrinkToFit="1"/>
    </xf>
    <xf numFmtId="0" fontId="21" fillId="0" borderId="157" xfId="0" applyFont="1" applyBorder="1" applyAlignment="1">
      <alignment horizontal="distributed" vertical="center" indent="3" shrinkToFit="1"/>
    </xf>
    <xf numFmtId="0" fontId="21" fillId="0" borderId="158" xfId="0" applyFont="1" applyBorder="1" applyAlignment="1">
      <alignment horizontal="distributed" vertical="center" indent="3" shrinkToFit="1"/>
    </xf>
    <xf numFmtId="0" fontId="21" fillId="0" borderId="48" xfId="0" applyFont="1" applyBorder="1" applyAlignment="1">
      <alignment horizontal="distributed" vertical="center" indent="3"/>
    </xf>
    <xf numFmtId="0" fontId="21" fillId="0" borderId="147" xfId="0" applyFont="1" applyBorder="1" applyAlignment="1">
      <alignment horizontal="distributed" vertical="center" indent="3"/>
    </xf>
    <xf numFmtId="0" fontId="21" fillId="0" borderId="148" xfId="0" applyFont="1" applyBorder="1" applyAlignment="1">
      <alignment horizontal="distributed" vertical="center" indent="3"/>
    </xf>
    <xf numFmtId="0" fontId="28" fillId="0" borderId="91" xfId="0" applyFont="1" applyBorder="1" applyAlignment="1">
      <alignment horizontal="distributed" vertical="center" indent="1" shrinkToFit="1"/>
    </xf>
    <xf numFmtId="0" fontId="28" fillId="0" borderId="92" xfId="0" applyFont="1" applyBorder="1" applyAlignment="1">
      <alignment horizontal="distributed" vertical="center" indent="1" shrinkToFit="1"/>
    </xf>
    <xf numFmtId="0" fontId="28" fillId="0" borderId="93" xfId="0" applyFont="1" applyBorder="1" applyAlignment="1">
      <alignment horizontal="distributed" vertical="center" indent="1" shrinkToFit="1"/>
    </xf>
    <xf numFmtId="0" fontId="28" fillId="0" borderId="37" xfId="0" applyFont="1" applyBorder="1" applyAlignment="1">
      <alignment horizontal="left" vertical="center" indent="1"/>
    </xf>
    <xf numFmtId="0" fontId="0" fillId="0" borderId="37" xfId="0" applyBorder="1" applyAlignment="1">
      <alignment horizontal="left" vertical="center" indent="1"/>
    </xf>
    <xf numFmtId="0" fontId="28" fillId="0" borderId="92" xfId="0" applyFont="1" applyBorder="1" applyAlignment="1">
      <alignment horizontal="left" vertical="center" indent="1"/>
    </xf>
    <xf numFmtId="0" fontId="25" fillId="0" borderId="28" xfId="0" applyFont="1" applyBorder="1" applyAlignment="1">
      <alignment horizontal="left" vertical="center" wrapText="1" indent="1"/>
    </xf>
    <xf numFmtId="0" fontId="25" fillId="0" borderId="0" xfId="0" applyFont="1" applyAlignment="1">
      <alignment horizontal="left" vertical="center" wrapText="1" indent="1"/>
    </xf>
    <xf numFmtId="0" fontId="25" fillId="0" borderId="164" xfId="0" applyFont="1" applyBorder="1" applyAlignment="1">
      <alignment horizontal="left" vertical="center" wrapText="1" indent="1"/>
    </xf>
    <xf numFmtId="0" fontId="25" fillId="0" borderId="128" xfId="0" applyFont="1" applyBorder="1" applyAlignment="1">
      <alignment horizontal="left" vertical="center" wrapText="1" indent="1"/>
    </xf>
    <xf numFmtId="0" fontId="25" fillId="0" borderId="37" xfId="0" applyFont="1" applyBorder="1" applyAlignment="1">
      <alignment horizontal="left" vertical="center" wrapText="1" indent="1"/>
    </xf>
    <xf numFmtId="0" fontId="25" fillId="0" borderId="38" xfId="0" applyFont="1" applyBorder="1" applyAlignment="1">
      <alignment horizontal="left" vertical="center" wrapText="1" indent="1"/>
    </xf>
    <xf numFmtId="0" fontId="25" fillId="0" borderId="28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164" xfId="0" applyFont="1" applyBorder="1" applyAlignment="1">
      <alignment horizontal="center" vertical="center" wrapText="1"/>
    </xf>
    <xf numFmtId="0" fontId="38" fillId="0" borderId="84" xfId="0" applyFont="1" applyBorder="1" applyAlignment="1">
      <alignment horizontal="center" vertical="center"/>
    </xf>
    <xf numFmtId="0" fontId="38" fillId="0" borderId="30" xfId="0" applyFont="1" applyBorder="1" applyAlignment="1">
      <alignment horizontal="center" vertical="center"/>
    </xf>
    <xf numFmtId="0" fontId="38" fillId="0" borderId="44" xfId="0" applyFont="1" applyBorder="1" applyAlignment="1">
      <alignment horizontal="center" vertical="center"/>
    </xf>
    <xf numFmtId="0" fontId="38" fillId="0" borderId="99" xfId="0" applyFont="1" applyBorder="1" applyAlignment="1">
      <alignment horizontal="center" vertical="center"/>
    </xf>
    <xf numFmtId="0" fontId="38" fillId="0" borderId="34" xfId="0" applyFont="1" applyBorder="1" applyAlignment="1">
      <alignment horizontal="center" vertical="center"/>
    </xf>
    <xf numFmtId="0" fontId="38" fillId="0" borderId="170" xfId="0" applyFont="1" applyBorder="1" applyAlignment="1">
      <alignment horizontal="center" vertical="center"/>
    </xf>
    <xf numFmtId="0" fontId="25" fillId="0" borderId="28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128" xfId="0" applyFont="1" applyBorder="1" applyAlignment="1">
      <alignment horizontal="left" vertical="center" wrapText="1"/>
    </xf>
    <xf numFmtId="0" fontId="25" fillId="0" borderId="37" xfId="0" applyFont="1" applyBorder="1" applyAlignment="1">
      <alignment horizontal="left" vertical="center" wrapText="1"/>
    </xf>
    <xf numFmtId="0" fontId="28" fillId="0" borderId="7" xfId="0" applyFont="1" applyBorder="1" applyAlignment="1">
      <alignment horizontal="distributed" vertical="center" indent="1" shrinkToFit="1"/>
    </xf>
    <xf numFmtId="0" fontId="28" fillId="0" borderId="35" xfId="0" applyFont="1" applyBorder="1" applyAlignment="1">
      <alignment horizontal="distributed" vertical="center" indent="1" shrinkToFit="1"/>
    </xf>
    <xf numFmtId="0" fontId="28" fillId="0" borderId="174" xfId="0" applyFont="1" applyBorder="1" applyAlignment="1">
      <alignment horizontal="distributed" vertical="center" indent="1" shrinkToFit="1"/>
    </xf>
    <xf numFmtId="0" fontId="25" fillId="0" borderId="171" xfId="0" applyFont="1" applyBorder="1" applyAlignment="1">
      <alignment horizontal="center" vertical="center" shrinkToFit="1"/>
    </xf>
    <xf numFmtId="0" fontId="25" fillId="0" borderId="172" xfId="0" applyFont="1" applyBorder="1" applyAlignment="1">
      <alignment horizontal="center" vertical="center" shrinkToFit="1"/>
    </xf>
    <xf numFmtId="0" fontId="25" fillId="0" borderId="26" xfId="0" applyFont="1" applyBorder="1" applyAlignment="1">
      <alignment horizontal="center" vertical="center" shrinkToFit="1"/>
    </xf>
    <xf numFmtId="0" fontId="0" fillId="0" borderId="92" xfId="0" applyBorder="1" applyAlignment="1">
      <alignment horizontal="left" vertical="center" indent="1"/>
    </xf>
    <xf numFmtId="0" fontId="22" fillId="0" borderId="175" xfId="3" applyFont="1" applyBorder="1" applyAlignment="1">
      <alignment horizontal="center" vertical="center" wrapText="1"/>
    </xf>
    <xf numFmtId="0" fontId="22" fillId="0" borderId="176" xfId="3" applyFont="1" applyBorder="1" applyAlignment="1">
      <alignment horizontal="center" vertical="center" wrapText="1"/>
    </xf>
    <xf numFmtId="0" fontId="22" fillId="0" borderId="177" xfId="3" applyFont="1" applyBorder="1" applyAlignment="1">
      <alignment horizontal="center" vertical="center" wrapText="1"/>
    </xf>
    <xf numFmtId="0" fontId="22" fillId="0" borderId="42" xfId="3" applyFont="1" applyBorder="1" applyAlignment="1">
      <alignment horizontal="center"/>
    </xf>
    <xf numFmtId="0" fontId="22" fillId="0" borderId="43" xfId="3" applyFont="1" applyBorder="1" applyAlignment="1">
      <alignment horizontal="center"/>
    </xf>
    <xf numFmtId="0" fontId="22" fillId="0" borderId="178" xfId="3" applyFont="1" applyBorder="1" applyAlignment="1">
      <alignment horizontal="center"/>
    </xf>
    <xf numFmtId="0" fontId="22" fillId="0" borderId="79" xfId="3" applyFont="1" applyBorder="1" applyAlignment="1">
      <alignment horizontal="center"/>
    </xf>
    <xf numFmtId="0" fontId="22" fillId="0" borderId="79" xfId="3" applyFont="1" applyBorder="1" applyAlignment="1">
      <alignment horizontal="center" vertical="center"/>
    </xf>
    <xf numFmtId="0" fontId="22" fillId="0" borderId="79" xfId="3" applyFont="1" applyBorder="1" applyAlignment="1">
      <alignment horizontal="center" vertical="center" wrapText="1"/>
    </xf>
    <xf numFmtId="0" fontId="23" fillId="0" borderId="79" xfId="3" applyFont="1" applyBorder="1" applyAlignment="1">
      <alignment horizontal="center"/>
    </xf>
    <xf numFmtId="0" fontId="23" fillId="0" borderId="79" xfId="3" applyFont="1" applyBorder="1" applyAlignment="1">
      <alignment horizontal="center" vertical="center"/>
    </xf>
    <xf numFmtId="0" fontId="11" fillId="0" borderId="27" xfId="0" quotePrefix="1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/>
    </xf>
    <xf numFmtId="0" fontId="11" fillId="9" borderId="18" xfId="0" applyFont="1" applyFill="1" applyBorder="1" applyAlignment="1">
      <alignment horizontal="center" vertical="center"/>
    </xf>
    <xf numFmtId="0" fontId="11" fillId="8" borderId="18" xfId="0" applyFont="1" applyFill="1" applyBorder="1" applyAlignment="1">
      <alignment horizontal="center" vertical="center"/>
    </xf>
    <xf numFmtId="0" fontId="11" fillId="9" borderId="91" xfId="0" applyFont="1" applyFill="1" applyBorder="1" applyAlignment="1">
      <alignment horizontal="center" vertical="center" wrapText="1"/>
    </xf>
    <xf numFmtId="0" fontId="11" fillId="9" borderId="92" xfId="0" applyFont="1" applyFill="1" applyBorder="1" applyAlignment="1">
      <alignment horizontal="center" vertical="center" wrapText="1"/>
    </xf>
    <xf numFmtId="0" fontId="11" fillId="9" borderId="112" xfId="0" applyFont="1" applyFill="1" applyBorder="1" applyAlignment="1">
      <alignment horizontal="center" vertical="center" wrapText="1"/>
    </xf>
    <xf numFmtId="0" fontId="11" fillId="9" borderId="39" xfId="0" applyFont="1" applyFill="1" applyBorder="1" applyAlignment="1">
      <alignment horizontal="center" vertical="center" wrapText="1"/>
    </xf>
    <xf numFmtId="0" fontId="11" fillId="9" borderId="34" xfId="0" applyFont="1" applyFill="1" applyBorder="1" applyAlignment="1">
      <alignment horizontal="center" vertical="center" wrapText="1"/>
    </xf>
    <xf numFmtId="0" fontId="11" fillId="9" borderId="113" xfId="0" applyFont="1" applyFill="1" applyBorder="1" applyAlignment="1">
      <alignment horizontal="center" vertical="center" wrapText="1"/>
    </xf>
    <xf numFmtId="0" fontId="11" fillId="9" borderId="121" xfId="0" applyFont="1" applyFill="1" applyBorder="1" applyAlignment="1">
      <alignment horizontal="center" vertical="center" wrapText="1"/>
    </xf>
    <xf numFmtId="0" fontId="11" fillId="9" borderId="93" xfId="0" applyFont="1" applyFill="1" applyBorder="1" applyAlignment="1">
      <alignment horizontal="center" vertical="center" wrapText="1"/>
    </xf>
    <xf numFmtId="0" fontId="11" fillId="9" borderId="122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1" fillId="8" borderId="102" xfId="0" applyFont="1" applyFill="1" applyBorder="1" applyAlignment="1">
      <alignment horizontal="center" vertical="center"/>
    </xf>
    <xf numFmtId="0" fontId="11" fillId="8" borderId="20" xfId="0" applyFont="1" applyFill="1" applyBorder="1" applyAlignment="1">
      <alignment horizontal="center" vertical="center"/>
    </xf>
    <xf numFmtId="0" fontId="0" fillId="9" borderId="0" xfId="0" applyFill="1">
      <alignment vertical="center"/>
    </xf>
    <xf numFmtId="0" fontId="11" fillId="9" borderId="6" xfId="0" applyFont="1" applyFill="1" applyBorder="1" applyAlignment="1">
      <alignment horizontal="center" vertical="center"/>
    </xf>
    <xf numFmtId="0" fontId="11" fillId="8" borderId="120" xfId="0" applyFont="1" applyFill="1" applyBorder="1" applyAlignment="1">
      <alignment horizontal="center" vertical="center"/>
    </xf>
    <xf numFmtId="0" fontId="11" fillId="8" borderId="91" xfId="0" applyFont="1" applyFill="1" applyBorder="1" applyAlignment="1">
      <alignment horizontal="center" vertical="center"/>
    </xf>
    <xf numFmtId="0" fontId="11" fillId="8" borderId="92" xfId="0" applyFont="1" applyFill="1" applyBorder="1" applyAlignment="1">
      <alignment horizontal="center" vertical="center"/>
    </xf>
    <xf numFmtId="0" fontId="11" fillId="8" borderId="112" xfId="0" applyFont="1" applyFill="1" applyBorder="1" applyAlignment="1">
      <alignment horizontal="center" vertical="center"/>
    </xf>
    <xf numFmtId="0" fontId="11" fillId="8" borderId="39" xfId="0" applyFont="1" applyFill="1" applyBorder="1" applyAlignment="1">
      <alignment horizontal="center" vertical="center"/>
    </xf>
    <xf numFmtId="0" fontId="11" fillId="8" borderId="34" xfId="0" applyFont="1" applyFill="1" applyBorder="1" applyAlignment="1">
      <alignment horizontal="center" vertical="center"/>
    </xf>
    <xf numFmtId="0" fontId="11" fillId="8" borderId="113" xfId="0" applyFont="1" applyFill="1" applyBorder="1" applyAlignment="1">
      <alignment horizontal="center" vertical="center"/>
    </xf>
    <xf numFmtId="0" fontId="11" fillId="8" borderId="121" xfId="0" applyFont="1" applyFill="1" applyBorder="1" applyAlignment="1">
      <alignment horizontal="center" vertical="center"/>
    </xf>
    <xf numFmtId="0" fontId="11" fillId="8" borderId="93" xfId="0" applyFont="1" applyFill="1" applyBorder="1" applyAlignment="1">
      <alignment horizontal="center" vertical="center"/>
    </xf>
    <xf numFmtId="0" fontId="11" fillId="8" borderId="122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 shrinkToFit="1"/>
    </xf>
    <xf numFmtId="0" fontId="11" fillId="8" borderId="27" xfId="0" applyFont="1" applyFill="1" applyBorder="1" applyAlignment="1">
      <alignment horizontal="center" vertical="center" shrinkToFit="1"/>
    </xf>
    <xf numFmtId="0" fontId="11" fillId="8" borderId="2" xfId="0" applyFont="1" applyFill="1" applyBorder="1" applyAlignment="1">
      <alignment horizontal="center" vertical="center" shrinkToFit="1"/>
    </xf>
    <xf numFmtId="0" fontId="11" fillId="9" borderId="126" xfId="0" applyFont="1" applyFill="1" applyBorder="1" applyAlignment="1">
      <alignment horizontal="center" vertical="center"/>
    </xf>
    <xf numFmtId="0" fontId="11" fillId="9" borderId="116" xfId="0" applyFont="1" applyFill="1" applyBorder="1" applyAlignment="1">
      <alignment horizontal="center" vertical="center"/>
    </xf>
    <xf numFmtId="0" fontId="11" fillId="9" borderId="117" xfId="0" applyFont="1" applyFill="1" applyBorder="1" applyAlignment="1">
      <alignment horizontal="center" vertical="center"/>
    </xf>
    <xf numFmtId="0" fontId="11" fillId="9" borderId="91" xfId="0" applyFont="1" applyFill="1" applyBorder="1" applyAlignment="1">
      <alignment horizontal="center" vertical="center"/>
    </xf>
    <xf numFmtId="0" fontId="11" fillId="9" borderId="92" xfId="0" applyFont="1" applyFill="1" applyBorder="1" applyAlignment="1">
      <alignment horizontal="center" vertical="center"/>
    </xf>
    <xf numFmtId="0" fontId="11" fillId="9" borderId="93" xfId="0" applyFont="1" applyFill="1" applyBorder="1" applyAlignment="1">
      <alignment horizontal="center" vertical="center"/>
    </xf>
    <xf numFmtId="0" fontId="11" fillId="9" borderId="39" xfId="0" applyFont="1" applyFill="1" applyBorder="1" applyAlignment="1">
      <alignment horizontal="center" vertical="center"/>
    </xf>
    <xf numFmtId="0" fontId="11" fillId="9" borderId="34" xfId="0" applyFont="1" applyFill="1" applyBorder="1" applyAlignment="1">
      <alignment horizontal="center" vertical="center"/>
    </xf>
    <xf numFmtId="0" fontId="11" fillId="9" borderId="11" xfId="0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/>
    </xf>
    <xf numFmtId="0" fontId="11" fillId="8" borderId="27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1" fillId="8" borderId="116" xfId="0" applyFont="1" applyFill="1" applyBorder="1" applyAlignment="1">
      <alignment horizontal="center" vertical="center"/>
    </xf>
    <xf numFmtId="0" fontId="11" fillId="8" borderId="117" xfId="0" applyFont="1" applyFill="1" applyBorder="1" applyAlignment="1">
      <alignment horizontal="center" vertical="center"/>
    </xf>
    <xf numFmtId="186" fontId="11" fillId="9" borderId="18" xfId="0" applyNumberFormat="1" applyFont="1" applyFill="1" applyBorder="1" applyAlignment="1">
      <alignment horizontal="center" vertical="center"/>
    </xf>
    <xf numFmtId="186" fontId="11" fillId="9" borderId="6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9" borderId="39" xfId="0" applyFont="1" applyFill="1" applyBorder="1" applyAlignment="1">
      <alignment horizontal="left" vertical="center"/>
    </xf>
    <xf numFmtId="0" fontId="11" fillId="9" borderId="34" xfId="0" applyFont="1" applyFill="1" applyBorder="1" applyAlignment="1">
      <alignment horizontal="left" vertical="center"/>
    </xf>
    <xf numFmtId="0" fontId="11" fillId="9" borderId="11" xfId="0" applyFont="1" applyFill="1" applyBorder="1" applyAlignment="1">
      <alignment horizontal="left" vertical="center"/>
    </xf>
    <xf numFmtId="0" fontId="11" fillId="8" borderId="123" xfId="0" applyFont="1" applyFill="1" applyBorder="1" applyAlignment="1">
      <alignment horizontal="center" vertical="center"/>
    </xf>
    <xf numFmtId="0" fontId="11" fillId="8" borderId="124" xfId="0" applyFont="1" applyFill="1" applyBorder="1" applyAlignment="1">
      <alignment horizontal="center" vertical="center"/>
    </xf>
    <xf numFmtId="0" fontId="11" fillId="8" borderId="125" xfId="0" applyFont="1" applyFill="1" applyBorder="1" applyAlignment="1">
      <alignment horizontal="center" vertical="center"/>
    </xf>
    <xf numFmtId="0" fontId="11" fillId="8" borderId="126" xfId="0" applyFont="1" applyFill="1" applyBorder="1" applyAlignment="1">
      <alignment horizontal="center" vertical="center"/>
    </xf>
    <xf numFmtId="0" fontId="11" fillId="9" borderId="0" xfId="0" applyFont="1" applyFill="1" applyAlignment="1">
      <alignment horizontal="center" vertical="center"/>
    </xf>
    <xf numFmtId="0" fontId="11" fillId="0" borderId="92" xfId="0" applyFont="1" applyBorder="1" applyAlignment="1">
      <alignment horizontal="center" vertical="center"/>
    </xf>
    <xf numFmtId="0" fontId="11" fillId="0" borderId="93" xfId="0" applyFont="1" applyBorder="1" applyAlignment="1">
      <alignment horizontal="center" vertical="center"/>
    </xf>
    <xf numFmtId="0" fontId="11" fillId="8" borderId="18" xfId="0" applyFont="1" applyFill="1" applyBorder="1" applyAlignment="1">
      <alignment horizontal="center" vertical="center" shrinkToFit="1"/>
    </xf>
    <xf numFmtId="0" fontId="11" fillId="9" borderId="114" xfId="0" applyFont="1" applyFill="1" applyBorder="1" applyAlignment="1">
      <alignment horizontal="center" vertical="center"/>
    </xf>
    <xf numFmtId="0" fontId="15" fillId="8" borderId="91" xfId="0" applyFont="1" applyFill="1" applyBorder="1" applyAlignment="1">
      <alignment horizontal="center" vertical="center" wrapText="1" shrinkToFit="1"/>
    </xf>
    <xf numFmtId="0" fontId="15" fillId="8" borderId="92" xfId="0" applyFont="1" applyFill="1" applyBorder="1" applyAlignment="1">
      <alignment horizontal="center" vertical="center" wrapText="1" shrinkToFit="1"/>
    </xf>
    <xf numFmtId="0" fontId="15" fillId="8" borderId="93" xfId="0" applyFont="1" applyFill="1" applyBorder="1" applyAlignment="1">
      <alignment horizontal="center" vertical="center" wrapText="1" shrinkToFit="1"/>
    </xf>
    <xf numFmtId="0" fontId="15" fillId="8" borderId="39" xfId="0" applyFont="1" applyFill="1" applyBorder="1" applyAlignment="1">
      <alignment horizontal="center" vertical="center" wrapText="1" shrinkToFit="1"/>
    </xf>
    <xf numFmtId="0" fontId="15" fillId="8" borderId="34" xfId="0" applyFont="1" applyFill="1" applyBorder="1" applyAlignment="1">
      <alignment horizontal="center" vertical="center" wrapText="1" shrinkToFit="1"/>
    </xf>
    <xf numFmtId="0" fontId="15" fillId="8" borderId="11" xfId="0" applyFont="1" applyFill="1" applyBorder="1" applyAlignment="1">
      <alignment horizontal="center" vertical="center" wrapText="1" shrinkToFit="1"/>
    </xf>
    <xf numFmtId="0" fontId="11" fillId="9" borderId="102" xfId="0" applyFont="1" applyFill="1" applyBorder="1" applyAlignment="1">
      <alignment horizontal="center" vertical="center"/>
    </xf>
    <xf numFmtId="0" fontId="11" fillId="9" borderId="17" xfId="0" applyFont="1" applyFill="1" applyBorder="1" applyAlignment="1">
      <alignment horizontal="center" vertical="center"/>
    </xf>
    <xf numFmtId="0" fontId="11" fillId="9" borderId="90" xfId="0" applyFont="1" applyFill="1" applyBorder="1" applyAlignment="1">
      <alignment horizontal="center" vertical="center"/>
    </xf>
    <xf numFmtId="0" fontId="11" fillId="9" borderId="113" xfId="0" applyFont="1" applyFill="1" applyBorder="1" applyAlignment="1">
      <alignment horizontal="center" vertical="center"/>
    </xf>
    <xf numFmtId="186" fontId="11" fillId="9" borderId="116" xfId="0" applyNumberFormat="1" applyFont="1" applyFill="1" applyBorder="1" applyAlignment="1">
      <alignment horizontal="center" vertical="center"/>
    </xf>
    <xf numFmtId="186" fontId="11" fillId="9" borderId="117" xfId="0" applyNumberFormat="1" applyFont="1" applyFill="1" applyBorder="1" applyAlignment="1">
      <alignment horizontal="center" vertical="center"/>
    </xf>
    <xf numFmtId="0" fontId="11" fillId="9" borderId="115" xfId="0" applyFont="1" applyFill="1" applyBorder="1" applyAlignment="1">
      <alignment horizontal="center" vertical="center"/>
    </xf>
    <xf numFmtId="0" fontId="11" fillId="9" borderId="118" xfId="0" applyFont="1" applyFill="1" applyBorder="1" applyAlignment="1">
      <alignment horizontal="center" vertical="center"/>
    </xf>
    <xf numFmtId="0" fontId="11" fillId="8" borderId="110" xfId="0" applyFont="1" applyFill="1" applyBorder="1" applyAlignment="1">
      <alignment horizontal="center" vertical="center"/>
    </xf>
    <xf numFmtId="0" fontId="11" fillId="8" borderId="111" xfId="0" applyFont="1" applyFill="1" applyBorder="1" applyAlignment="1">
      <alignment horizontal="center" vertical="center"/>
    </xf>
    <xf numFmtId="0" fontId="11" fillId="10" borderId="126" xfId="0" applyFont="1" applyFill="1" applyBorder="1" applyAlignment="1">
      <alignment horizontal="center" vertical="center"/>
    </xf>
    <xf numFmtId="0" fontId="11" fillId="10" borderId="116" xfId="0" applyFont="1" applyFill="1" applyBorder="1" applyAlignment="1">
      <alignment horizontal="center" vertical="center"/>
    </xf>
    <xf numFmtId="0" fontId="11" fillId="10" borderId="117" xfId="0" applyFont="1" applyFill="1" applyBorder="1" applyAlignment="1">
      <alignment horizontal="center" vertical="center"/>
    </xf>
    <xf numFmtId="0" fontId="11" fillId="10" borderId="91" xfId="0" applyFont="1" applyFill="1" applyBorder="1" applyAlignment="1">
      <alignment horizontal="center" vertical="center"/>
    </xf>
    <xf numFmtId="0" fontId="11" fillId="10" borderId="92" xfId="0" applyFont="1" applyFill="1" applyBorder="1" applyAlignment="1">
      <alignment horizontal="center" vertical="center"/>
    </xf>
    <xf numFmtId="0" fontId="11" fillId="10" borderId="93" xfId="0" applyFont="1" applyFill="1" applyBorder="1" applyAlignment="1">
      <alignment horizontal="center" vertical="center"/>
    </xf>
    <xf numFmtId="0" fontId="11" fillId="10" borderId="39" xfId="0" applyFont="1" applyFill="1" applyBorder="1" applyAlignment="1">
      <alignment horizontal="center" vertical="center"/>
    </xf>
    <xf numFmtId="0" fontId="11" fillId="10" borderId="34" xfId="0" applyFont="1" applyFill="1" applyBorder="1" applyAlignment="1">
      <alignment horizontal="center" vertical="center"/>
    </xf>
    <xf numFmtId="0" fontId="11" fillId="10" borderId="11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91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91" xfId="0" applyFont="1" applyBorder="1" applyAlignment="1">
      <alignment horizontal="center" vertical="center" wrapText="1"/>
    </xf>
    <xf numFmtId="0" fontId="11" fillId="0" borderId="92" xfId="0" applyFont="1" applyBorder="1" applyAlignment="1">
      <alignment horizontal="center" vertical="center" wrapText="1"/>
    </xf>
    <xf numFmtId="0" fontId="11" fillId="0" borderId="112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113" xfId="0" applyFont="1" applyBorder="1" applyAlignment="1">
      <alignment horizontal="center" vertical="center" wrapText="1"/>
    </xf>
    <xf numFmtId="0" fontId="11" fillId="0" borderId="107" xfId="0" applyFont="1" applyBorder="1" applyAlignment="1">
      <alignment horizontal="center" vertical="center" wrapText="1"/>
    </xf>
    <xf numFmtId="0" fontId="11" fillId="0" borderId="108" xfId="0" applyFont="1" applyBorder="1" applyAlignment="1">
      <alignment horizontal="center" vertical="center" wrapText="1"/>
    </xf>
    <xf numFmtId="0" fontId="11" fillId="0" borderId="110" xfId="0" applyFont="1" applyBorder="1" applyAlignment="1">
      <alignment horizontal="center" vertical="center" wrapText="1"/>
    </xf>
    <xf numFmtId="0" fontId="11" fillId="0" borderId="111" xfId="0" applyFont="1" applyBorder="1" applyAlignment="1">
      <alignment horizontal="center" vertical="center" wrapText="1"/>
    </xf>
    <xf numFmtId="0" fontId="11" fillId="0" borderId="106" xfId="0" applyFont="1" applyBorder="1" applyAlignment="1">
      <alignment horizontal="center" vertical="center" wrapText="1"/>
    </xf>
    <xf numFmtId="0" fontId="11" fillId="0" borderId="109" xfId="0" applyFont="1" applyBorder="1" applyAlignment="1">
      <alignment horizontal="center" vertical="center" wrapText="1"/>
    </xf>
    <xf numFmtId="180" fontId="11" fillId="0" borderId="91" xfId="0" applyNumberFormat="1" applyFont="1" applyBorder="1" applyAlignment="1">
      <alignment horizontal="center" vertical="center"/>
    </xf>
    <xf numFmtId="180" fontId="11" fillId="0" borderId="93" xfId="0" applyNumberFormat="1" applyFont="1" applyBorder="1" applyAlignment="1">
      <alignment horizontal="center" vertical="center"/>
    </xf>
    <xf numFmtId="180" fontId="11" fillId="0" borderId="39" xfId="0" applyNumberFormat="1" applyFont="1" applyBorder="1" applyAlignment="1">
      <alignment horizontal="center" vertical="center"/>
    </xf>
    <xf numFmtId="180" fontId="11" fillId="0" borderId="11" xfId="0" applyNumberFormat="1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185" fontId="11" fillId="0" borderId="6" xfId="0" applyNumberFormat="1" applyFont="1" applyBorder="1" applyAlignment="1">
      <alignment horizontal="center" vertical="center"/>
    </xf>
    <xf numFmtId="185" fontId="11" fillId="0" borderId="27" xfId="0" applyNumberFormat="1" applyFont="1" applyBorder="1" applyAlignment="1">
      <alignment horizontal="center" vertical="center"/>
    </xf>
    <xf numFmtId="185" fontId="11" fillId="0" borderId="2" xfId="0" applyNumberFormat="1" applyFont="1" applyBorder="1" applyAlignment="1">
      <alignment horizontal="center" vertical="center"/>
    </xf>
    <xf numFmtId="0" fontId="12" fillId="8" borderId="102" xfId="0" applyFont="1" applyFill="1" applyBorder="1" applyAlignment="1">
      <alignment horizontal="center" vertical="center"/>
    </xf>
    <xf numFmtId="0" fontId="12" fillId="8" borderId="20" xfId="0" applyFont="1" applyFill="1" applyBorder="1" applyAlignment="1">
      <alignment horizontal="center" vertical="center"/>
    </xf>
    <xf numFmtId="0" fontId="11" fillId="8" borderId="106" xfId="0" applyFont="1" applyFill="1" applyBorder="1" applyAlignment="1">
      <alignment horizontal="center" vertical="center"/>
    </xf>
    <xf numFmtId="0" fontId="11" fillId="8" borderId="107" xfId="0" applyFont="1" applyFill="1" applyBorder="1" applyAlignment="1">
      <alignment horizontal="center" vertical="center"/>
    </xf>
    <xf numFmtId="0" fontId="11" fillId="8" borderId="109" xfId="0" applyFont="1" applyFill="1" applyBorder="1" applyAlignment="1">
      <alignment horizontal="center" vertical="center"/>
    </xf>
    <xf numFmtId="0" fontId="11" fillId="8" borderId="108" xfId="0" applyFont="1" applyFill="1" applyBorder="1" applyAlignment="1">
      <alignment horizontal="center" vertical="center"/>
    </xf>
  </cellXfs>
  <cellStyles count="5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</cellStyles>
  <dxfs count="0"/>
  <tableStyles count="0" defaultTableStyle="TableStyleMedium9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3</xdr:row>
      <xdr:rowOff>28575</xdr:rowOff>
    </xdr:from>
    <xdr:to>
      <xdr:col>4</xdr:col>
      <xdr:colOff>590550</xdr:colOff>
      <xdr:row>3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AEA64E6-A5DB-49E9-855A-AD25D73D0574}"/>
            </a:ext>
          </a:extLst>
        </xdr:cNvPr>
        <xdr:cNvSpPr/>
      </xdr:nvSpPr>
      <xdr:spPr>
        <a:xfrm>
          <a:off x="2962275" y="619125"/>
          <a:ext cx="390525" cy="123825"/>
        </a:xfrm>
        <a:prstGeom prst="rect">
          <a:avLst/>
        </a:prstGeom>
        <a:solidFill>
          <a:srgbClr val="CCFFCC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590550</xdr:colOff>
      <xdr:row>3</xdr:row>
      <xdr:rowOff>28575</xdr:rowOff>
    </xdr:from>
    <xdr:to>
      <xdr:col>5</xdr:col>
      <xdr:colOff>981075</xdr:colOff>
      <xdr:row>3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1511D41-F1AB-4A0D-8C97-ED0F8C653F1C}"/>
            </a:ext>
          </a:extLst>
        </xdr:cNvPr>
        <xdr:cNvSpPr/>
      </xdr:nvSpPr>
      <xdr:spPr>
        <a:xfrm>
          <a:off x="4867275" y="619125"/>
          <a:ext cx="390525" cy="1238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35</xdr:row>
      <xdr:rowOff>0</xdr:rowOff>
    </xdr:from>
    <xdr:to>
      <xdr:col>6</xdr:col>
      <xdr:colOff>0</xdr:colOff>
      <xdr:row>35</xdr:row>
      <xdr:rowOff>0</xdr:rowOff>
    </xdr:to>
    <xdr:sp macro="" textlink="">
      <xdr:nvSpPr>
        <xdr:cNvPr id="2" name="Oval 18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400050" y="3248025"/>
          <a:ext cx="0" cy="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35</xdr:row>
      <xdr:rowOff>0</xdr:rowOff>
    </xdr:from>
    <xdr:to>
      <xdr:col>6</xdr:col>
      <xdr:colOff>0</xdr:colOff>
      <xdr:row>35</xdr:row>
      <xdr:rowOff>0</xdr:rowOff>
    </xdr:to>
    <xdr:sp macro="" textlink="">
      <xdr:nvSpPr>
        <xdr:cNvPr id="3" name="Oval 19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400050" y="3248025"/>
          <a:ext cx="0" cy="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amagata.kensyouren.entry@gmai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s_kido@ma.catvy.ne.jp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74765-ED69-4318-BCAE-88BBEE142A0C}">
  <sheetPr>
    <tabColor rgb="FFFF0000"/>
    <pageSetUpPr fitToPage="1"/>
  </sheetPr>
  <dimension ref="A1:R105"/>
  <sheetViews>
    <sheetView tabSelected="1" zoomScaleNormal="100" workbookViewId="0">
      <selection activeCell="F61" sqref="F61:J61"/>
    </sheetView>
  </sheetViews>
  <sheetFormatPr defaultRowHeight="13.5"/>
  <cols>
    <col min="1" max="1" width="4.625" style="76" customWidth="1"/>
    <col min="2" max="2" width="6.5" style="76" bestFit="1" customWidth="1"/>
    <col min="3" max="3" width="8.75" style="76" customWidth="1"/>
    <col min="4" max="4" width="16.375" style="76" customWidth="1"/>
    <col min="5" max="5" width="19.875" style="76" customWidth="1"/>
    <col min="6" max="6" width="19" style="76" bestFit="1" customWidth="1"/>
    <col min="7" max="7" width="21.25" style="76" customWidth="1"/>
    <col min="8" max="8" width="10.25" style="76" customWidth="1"/>
    <col min="9" max="9" width="9.25" style="76" customWidth="1"/>
    <col min="10" max="10" width="12.125" style="76" customWidth="1"/>
    <col min="11" max="11" width="7.375" style="76" customWidth="1"/>
    <col min="12" max="12" width="13.875" style="76" hidden="1" customWidth="1"/>
    <col min="13" max="13" width="9" style="76" hidden="1" customWidth="1"/>
    <col min="14" max="14" width="26" style="76" hidden="1" customWidth="1"/>
    <col min="15" max="15" width="12" style="76" hidden="1" customWidth="1"/>
    <col min="16" max="16" width="18.125" style="76" hidden="1" customWidth="1"/>
    <col min="17" max="17" width="9" style="76" hidden="1" customWidth="1"/>
    <col min="18" max="16384" width="9" style="76"/>
  </cols>
  <sheetData>
    <row r="1" spans="1:10" s="185" customFormat="1" ht="16.5">
      <c r="A1" s="318" t="s">
        <v>231</v>
      </c>
      <c r="B1" s="318"/>
      <c r="C1" s="318"/>
      <c r="D1" s="318"/>
      <c r="E1" s="318"/>
      <c r="F1" s="318"/>
      <c r="G1" s="318"/>
      <c r="H1" s="318"/>
      <c r="I1" s="318"/>
      <c r="J1" s="318"/>
    </row>
    <row r="2" spans="1:10" s="186" customFormat="1">
      <c r="A2" s="211"/>
      <c r="B2" s="211"/>
      <c r="C2" s="211"/>
      <c r="D2" s="211"/>
      <c r="E2" s="211"/>
      <c r="F2" s="211"/>
      <c r="G2" s="211"/>
      <c r="H2" s="211"/>
      <c r="I2" s="211"/>
      <c r="J2" s="211"/>
    </row>
    <row r="3" spans="1:10" s="186" customFormat="1" ht="16.5">
      <c r="A3" s="318" t="s">
        <v>232</v>
      </c>
      <c r="B3" s="318"/>
      <c r="C3" s="318"/>
      <c r="D3" s="318"/>
      <c r="E3" s="318"/>
      <c r="F3" s="318"/>
      <c r="G3" s="318"/>
      <c r="H3" s="318"/>
      <c r="I3" s="318"/>
      <c r="J3" s="318"/>
    </row>
    <row r="4" spans="1:10" s="186" customFormat="1" ht="15" customHeight="1">
      <c r="A4" s="303" t="s">
        <v>220</v>
      </c>
      <c r="B4" s="303"/>
      <c r="C4" s="303"/>
      <c r="D4" s="303"/>
      <c r="E4" s="303"/>
      <c r="F4" s="303"/>
      <c r="G4" s="303"/>
      <c r="H4" s="303"/>
      <c r="I4" s="303"/>
      <c r="J4" s="303"/>
    </row>
    <row r="5" spans="1:10" s="186" customFormat="1" ht="15" customHeight="1">
      <c r="A5" s="303" t="s">
        <v>221</v>
      </c>
      <c r="B5" s="303"/>
      <c r="C5" s="303"/>
      <c r="D5" s="303"/>
      <c r="E5" s="303"/>
      <c r="F5" s="303"/>
      <c r="G5" s="303"/>
      <c r="H5" s="303"/>
      <c r="I5" s="303"/>
      <c r="J5" s="303"/>
    </row>
    <row r="6" spans="1:10" s="186" customFormat="1" ht="15" customHeight="1">
      <c r="A6" s="303" t="s">
        <v>211</v>
      </c>
      <c r="B6" s="303"/>
      <c r="C6" s="303"/>
      <c r="D6" s="303"/>
      <c r="E6" s="303"/>
      <c r="F6" s="303"/>
      <c r="G6" s="303"/>
      <c r="H6" s="303"/>
      <c r="I6" s="303"/>
      <c r="J6" s="303"/>
    </row>
    <row r="7" spans="1:10" s="186" customFormat="1" ht="15" customHeight="1">
      <c r="A7" s="303" t="s">
        <v>222</v>
      </c>
      <c r="B7" s="303"/>
      <c r="C7" s="303"/>
      <c r="D7" s="303"/>
      <c r="E7" s="303"/>
      <c r="F7" s="303"/>
      <c r="G7" s="303"/>
      <c r="H7" s="303"/>
      <c r="I7" s="303"/>
      <c r="J7" s="303"/>
    </row>
    <row r="8" spans="1:10" s="186" customFormat="1" ht="15" customHeight="1">
      <c r="A8" s="303" t="s">
        <v>223</v>
      </c>
      <c r="B8" s="303"/>
      <c r="C8" s="303"/>
      <c r="D8" s="303"/>
      <c r="E8" s="303"/>
      <c r="F8" s="303"/>
      <c r="G8" s="303"/>
      <c r="H8" s="303"/>
      <c r="I8" s="303"/>
      <c r="J8" s="303"/>
    </row>
    <row r="9" spans="1:10" s="186" customFormat="1" ht="15" customHeight="1">
      <c r="A9" s="303" t="s">
        <v>251</v>
      </c>
      <c r="B9" s="303"/>
      <c r="C9" s="303"/>
      <c r="D9" s="303"/>
      <c r="E9" s="303"/>
      <c r="F9" s="303"/>
      <c r="G9" s="303"/>
      <c r="H9" s="303"/>
      <c r="I9" s="303"/>
      <c r="J9" s="303"/>
    </row>
    <row r="10" spans="1:10" s="186" customFormat="1" ht="15" customHeight="1">
      <c r="A10" s="303" t="s">
        <v>224</v>
      </c>
      <c r="B10" s="303"/>
      <c r="C10" s="303"/>
      <c r="D10" s="303"/>
      <c r="E10" s="303"/>
      <c r="F10" s="303"/>
      <c r="G10" s="303"/>
      <c r="H10" s="303"/>
      <c r="I10" s="303"/>
      <c r="J10" s="303"/>
    </row>
    <row r="11" spans="1:10" s="186" customFormat="1" ht="15" customHeight="1">
      <c r="A11" s="303" t="s">
        <v>225</v>
      </c>
      <c r="B11" s="303"/>
      <c r="C11" s="303"/>
      <c r="D11" s="303"/>
      <c r="E11" s="303"/>
      <c r="F11" s="303"/>
      <c r="G11" s="303"/>
      <c r="H11" s="303"/>
      <c r="I11" s="303"/>
      <c r="J11" s="303"/>
    </row>
    <row r="12" spans="1:10" s="186" customFormat="1" ht="15" customHeight="1">
      <c r="A12" s="303" t="s">
        <v>226</v>
      </c>
      <c r="B12" s="303"/>
      <c r="C12" s="303"/>
      <c r="D12" s="303"/>
      <c r="E12" s="303"/>
      <c r="F12" s="303"/>
      <c r="G12" s="303"/>
      <c r="H12" s="303"/>
      <c r="I12" s="303"/>
      <c r="J12" s="303"/>
    </row>
    <row r="13" spans="1:10" s="186" customFormat="1" ht="15" customHeight="1">
      <c r="A13" s="303" t="s">
        <v>227</v>
      </c>
      <c r="B13" s="303"/>
      <c r="C13" s="303"/>
      <c r="D13" s="303"/>
      <c r="E13" s="303"/>
      <c r="F13" s="303"/>
      <c r="G13" s="303"/>
      <c r="H13" s="303"/>
      <c r="I13" s="303"/>
      <c r="J13" s="303"/>
    </row>
    <row r="14" spans="1:10" s="186" customFormat="1" ht="6.75" customHeight="1">
      <c r="A14" s="303"/>
      <c r="B14" s="303"/>
      <c r="C14" s="303"/>
      <c r="D14" s="303"/>
      <c r="E14" s="303"/>
      <c r="F14" s="303"/>
      <c r="G14" s="303"/>
      <c r="H14" s="303"/>
      <c r="I14" s="303"/>
      <c r="J14" s="303"/>
    </row>
    <row r="15" spans="1:10" s="186" customFormat="1" ht="29.25" customHeight="1">
      <c r="A15" s="212"/>
      <c r="B15" s="319" t="s">
        <v>233</v>
      </c>
      <c r="C15" s="319"/>
      <c r="D15" s="314" t="s">
        <v>234</v>
      </c>
      <c r="E15" s="314"/>
      <c r="F15" s="314"/>
      <c r="G15" s="316" t="s">
        <v>235</v>
      </c>
      <c r="H15" s="303"/>
      <c r="I15" s="303"/>
      <c r="J15" s="303"/>
    </row>
    <row r="16" spans="1:10" s="186" customFormat="1" ht="15" customHeight="1">
      <c r="A16" s="303" t="s">
        <v>212</v>
      </c>
      <c r="B16" s="303"/>
      <c r="C16" s="303"/>
      <c r="D16" s="303"/>
      <c r="E16" s="303"/>
      <c r="F16" s="303"/>
      <c r="G16" s="303"/>
      <c r="H16" s="303"/>
      <c r="I16" s="303"/>
      <c r="J16" s="303"/>
    </row>
    <row r="17" spans="1:10" s="186" customFormat="1" ht="16.5">
      <c r="A17" s="318" t="s">
        <v>236</v>
      </c>
      <c r="B17" s="318"/>
      <c r="C17" s="318"/>
      <c r="D17" s="318"/>
      <c r="E17" s="318"/>
      <c r="F17" s="318"/>
      <c r="G17" s="318"/>
      <c r="H17" s="318"/>
      <c r="I17" s="318"/>
      <c r="J17" s="318"/>
    </row>
    <row r="18" spans="1:10" s="186" customFormat="1" ht="15" customHeight="1">
      <c r="A18" s="303" t="s">
        <v>228</v>
      </c>
      <c r="B18" s="303"/>
      <c r="C18" s="303"/>
      <c r="D18" s="303"/>
      <c r="E18" s="303"/>
      <c r="F18" s="303"/>
      <c r="G18" s="303"/>
      <c r="H18" s="303"/>
      <c r="I18" s="303"/>
      <c r="J18" s="303"/>
    </row>
    <row r="19" spans="1:10" s="186" customFormat="1" ht="15" customHeight="1">
      <c r="A19" s="303" t="s">
        <v>229</v>
      </c>
      <c r="B19" s="303"/>
      <c r="C19" s="303"/>
      <c r="D19" s="303"/>
      <c r="E19" s="303"/>
      <c r="F19" s="303"/>
      <c r="G19" s="303"/>
      <c r="H19" s="303"/>
      <c r="I19" s="303"/>
      <c r="J19" s="303"/>
    </row>
    <row r="20" spans="1:10" s="186" customFormat="1" ht="15" customHeight="1">
      <c r="A20" s="303" t="s">
        <v>230</v>
      </c>
      <c r="B20" s="303"/>
      <c r="C20" s="303"/>
      <c r="D20" s="303"/>
      <c r="E20" s="303"/>
      <c r="F20" s="303"/>
      <c r="G20" s="303"/>
      <c r="H20" s="303"/>
      <c r="I20" s="303"/>
      <c r="J20" s="303"/>
    </row>
    <row r="21" spans="1:10" s="186" customFormat="1" ht="15" customHeight="1">
      <c r="A21" s="303" t="s">
        <v>237</v>
      </c>
      <c r="B21" s="303"/>
      <c r="C21" s="303"/>
      <c r="D21" s="303"/>
      <c r="E21" s="303"/>
      <c r="F21" s="303"/>
      <c r="G21" s="303"/>
      <c r="H21" s="303"/>
      <c r="I21" s="303"/>
      <c r="J21" s="303"/>
    </row>
    <row r="22" spans="1:10" s="186" customFormat="1" ht="6.75" customHeight="1">
      <c r="A22" s="303"/>
      <c r="B22" s="303"/>
      <c r="C22" s="303"/>
      <c r="D22" s="303"/>
      <c r="E22" s="303"/>
      <c r="F22" s="303"/>
      <c r="G22" s="303"/>
      <c r="H22" s="303"/>
      <c r="I22" s="303"/>
      <c r="J22" s="303"/>
    </row>
    <row r="23" spans="1:10" s="186" customFormat="1" ht="29.25" customHeight="1">
      <c r="A23" s="212"/>
      <c r="B23" s="313" t="s">
        <v>233</v>
      </c>
      <c r="C23" s="313"/>
      <c r="D23" s="314" t="s">
        <v>238</v>
      </c>
      <c r="E23" s="314"/>
      <c r="F23" s="314"/>
      <c r="G23" s="316" t="s">
        <v>235</v>
      </c>
      <c r="H23" s="303"/>
      <c r="I23" s="303"/>
      <c r="J23" s="303"/>
    </row>
    <row r="24" spans="1:10" s="186" customFormat="1" ht="15" customHeight="1">
      <c r="A24" s="303"/>
      <c r="B24" s="303"/>
      <c r="C24" s="303"/>
      <c r="D24" s="303"/>
      <c r="E24" s="303"/>
      <c r="F24" s="303"/>
      <c r="G24" s="303"/>
      <c r="H24" s="303"/>
      <c r="I24" s="303"/>
      <c r="J24" s="303"/>
    </row>
    <row r="25" spans="1:10" s="186" customFormat="1" ht="15" customHeight="1">
      <c r="A25" s="318" t="s">
        <v>239</v>
      </c>
      <c r="B25" s="318"/>
      <c r="C25" s="318"/>
      <c r="D25" s="318"/>
      <c r="E25" s="318"/>
      <c r="F25" s="318"/>
      <c r="G25" s="318"/>
      <c r="H25" s="318"/>
      <c r="I25" s="318"/>
      <c r="J25" s="318"/>
    </row>
    <row r="26" spans="1:10" s="186" customFormat="1" ht="15" customHeight="1">
      <c r="A26" s="303" t="s">
        <v>240</v>
      </c>
      <c r="B26" s="303"/>
      <c r="C26" s="303"/>
      <c r="D26" s="303"/>
      <c r="E26" s="303"/>
      <c r="F26" s="303"/>
      <c r="G26" s="303"/>
      <c r="H26" s="303"/>
      <c r="I26" s="303"/>
      <c r="J26" s="303"/>
    </row>
    <row r="27" spans="1:10" s="186" customFormat="1" ht="15" customHeight="1">
      <c r="A27" s="303" t="s">
        <v>241</v>
      </c>
      <c r="B27" s="303"/>
      <c r="C27" s="303"/>
      <c r="D27" s="303"/>
      <c r="E27" s="303"/>
      <c r="F27" s="303"/>
      <c r="G27" s="303"/>
      <c r="H27" s="303"/>
      <c r="I27" s="303"/>
      <c r="J27" s="303"/>
    </row>
    <row r="28" spans="1:10" s="186" customFormat="1" ht="15" customHeight="1">
      <c r="A28" s="303" t="s">
        <v>242</v>
      </c>
      <c r="B28" s="303"/>
      <c r="C28" s="303"/>
      <c r="D28" s="303"/>
      <c r="E28" s="303"/>
      <c r="F28" s="303"/>
      <c r="G28" s="303"/>
      <c r="H28" s="303"/>
      <c r="I28" s="303"/>
      <c r="J28" s="303"/>
    </row>
    <row r="29" spans="1:10" s="186" customFormat="1" ht="15" customHeight="1">
      <c r="A29" s="303" t="s">
        <v>243</v>
      </c>
      <c r="B29" s="303"/>
      <c r="C29" s="303"/>
      <c r="D29" s="303"/>
      <c r="E29" s="303"/>
      <c r="F29" s="303"/>
      <c r="G29" s="303"/>
      <c r="H29" s="303"/>
      <c r="I29" s="303"/>
      <c r="J29" s="303"/>
    </row>
    <row r="30" spans="1:10" s="186" customFormat="1" ht="6.75" customHeight="1">
      <c r="A30" s="303"/>
      <c r="B30" s="303"/>
      <c r="C30" s="303"/>
      <c r="D30" s="303"/>
      <c r="E30" s="303"/>
      <c r="F30" s="303"/>
      <c r="G30" s="303"/>
      <c r="H30" s="303"/>
      <c r="I30" s="303"/>
      <c r="J30" s="303"/>
    </row>
    <row r="31" spans="1:10" s="186" customFormat="1" ht="29.25" customHeight="1">
      <c r="A31" s="212"/>
      <c r="B31" s="313" t="s">
        <v>233</v>
      </c>
      <c r="C31" s="313"/>
      <c r="D31" s="314" t="s">
        <v>244</v>
      </c>
      <c r="E31" s="314"/>
      <c r="F31" s="314"/>
      <c r="G31" s="316" t="s">
        <v>235</v>
      </c>
      <c r="H31" s="303"/>
      <c r="I31" s="303"/>
      <c r="J31" s="303"/>
    </row>
    <row r="32" spans="1:10" s="186" customFormat="1" ht="15" customHeight="1">
      <c r="A32" s="303"/>
      <c r="B32" s="303"/>
      <c r="C32" s="303"/>
      <c r="D32" s="303"/>
      <c r="E32" s="303"/>
      <c r="F32" s="303"/>
      <c r="G32" s="303"/>
      <c r="H32" s="303"/>
      <c r="I32" s="303"/>
      <c r="J32" s="303"/>
    </row>
    <row r="33" spans="1:17" s="186" customFormat="1" ht="15" customHeight="1">
      <c r="A33" s="317" t="s">
        <v>245</v>
      </c>
      <c r="B33" s="317"/>
      <c r="C33" s="317"/>
      <c r="D33" s="317"/>
      <c r="E33" s="317"/>
      <c r="F33" s="317"/>
      <c r="G33" s="317"/>
      <c r="H33" s="317"/>
      <c r="I33" s="317"/>
      <c r="J33" s="317"/>
    </row>
    <row r="34" spans="1:17" s="186" customFormat="1" ht="6.75" customHeight="1">
      <c r="A34" s="303"/>
      <c r="B34" s="303"/>
      <c r="C34" s="303"/>
      <c r="D34" s="303"/>
      <c r="E34" s="303"/>
      <c r="F34" s="303"/>
      <c r="G34" s="303"/>
      <c r="H34" s="303"/>
      <c r="I34" s="303"/>
      <c r="J34" s="303"/>
    </row>
    <row r="35" spans="1:17" s="186" customFormat="1" ht="29.25" customHeight="1">
      <c r="A35" s="212"/>
      <c r="B35" s="313" t="s">
        <v>246</v>
      </c>
      <c r="C35" s="313"/>
      <c r="D35" s="314" t="s">
        <v>247</v>
      </c>
      <c r="E35" s="314"/>
      <c r="F35" s="314"/>
      <c r="G35" s="213"/>
      <c r="H35" s="212"/>
      <c r="I35" s="212"/>
      <c r="J35" s="212"/>
    </row>
    <row r="36" spans="1:17" s="186" customFormat="1" ht="29.25" customHeight="1">
      <c r="A36" s="212"/>
      <c r="B36" s="313" t="s">
        <v>248</v>
      </c>
      <c r="C36" s="313"/>
      <c r="D36" s="315" t="s">
        <v>249</v>
      </c>
      <c r="E36" s="314"/>
      <c r="F36" s="314"/>
      <c r="G36" s="213"/>
      <c r="H36" s="212"/>
      <c r="I36" s="212"/>
      <c r="J36" s="212"/>
    </row>
    <row r="37" spans="1:17" s="186" customFormat="1" ht="15" customHeight="1">
      <c r="A37" s="303"/>
      <c r="B37" s="303"/>
      <c r="C37" s="303"/>
      <c r="D37" s="303"/>
      <c r="E37" s="303"/>
      <c r="F37" s="303"/>
      <c r="G37" s="303"/>
      <c r="H37" s="303"/>
      <c r="I37" s="303"/>
      <c r="J37" s="303"/>
    </row>
    <row r="38" spans="1:17" s="186" customFormat="1" ht="15" customHeight="1">
      <c r="A38" s="303"/>
      <c r="B38" s="303"/>
      <c r="C38" s="303"/>
      <c r="D38" s="303"/>
      <c r="E38" s="303"/>
      <c r="F38" s="303"/>
      <c r="G38" s="303"/>
      <c r="H38" s="303"/>
      <c r="I38" s="303"/>
      <c r="J38" s="303"/>
    </row>
    <row r="39" spans="1:17" s="186" customFormat="1" ht="14.25" thickBot="1"/>
    <row r="40" spans="1:17" ht="26.25" customHeight="1" thickBot="1">
      <c r="A40" s="262" t="s">
        <v>0</v>
      </c>
      <c r="B40" s="264"/>
      <c r="C40" s="304" t="s">
        <v>186</v>
      </c>
      <c r="D40" s="304"/>
      <c r="E40" s="304"/>
      <c r="F40" s="304"/>
      <c r="G40" s="304"/>
      <c r="H40" s="304"/>
      <c r="I40" s="304"/>
      <c r="J40" s="305"/>
      <c r="K40" s="77"/>
      <c r="M40" s="78"/>
      <c r="N40" s="78"/>
      <c r="O40" s="78"/>
      <c r="P40" s="78"/>
      <c r="Q40" s="78"/>
    </row>
    <row r="41" spans="1:17" ht="26.25" customHeight="1">
      <c r="A41" s="306" t="s">
        <v>43</v>
      </c>
      <c r="B41" s="307"/>
      <c r="C41" s="308" t="s">
        <v>215</v>
      </c>
      <c r="D41" s="309"/>
      <c r="E41" s="310"/>
      <c r="F41" s="79" t="s">
        <v>188</v>
      </c>
      <c r="G41" s="187" t="s">
        <v>178</v>
      </c>
      <c r="H41" s="80" t="s">
        <v>179</v>
      </c>
      <c r="I41" s="311" t="s">
        <v>74</v>
      </c>
      <c r="J41" s="312"/>
      <c r="K41" s="77"/>
      <c r="M41" s="81"/>
      <c r="N41" s="81"/>
      <c r="O41" s="81"/>
      <c r="P41" s="81"/>
      <c r="Q41" s="81"/>
    </row>
    <row r="42" spans="1:17" ht="26.25" customHeight="1">
      <c r="A42" s="289" t="s">
        <v>64</v>
      </c>
      <c r="B42" s="290"/>
      <c r="C42" s="291" t="s">
        <v>214</v>
      </c>
      <c r="D42" s="292"/>
      <c r="E42" s="293"/>
      <c r="F42" s="83" t="s">
        <v>25</v>
      </c>
      <c r="G42" s="188" t="s">
        <v>30</v>
      </c>
      <c r="H42" s="84" t="s">
        <v>102</v>
      </c>
      <c r="I42" s="294" t="s">
        <v>143</v>
      </c>
      <c r="J42" s="295"/>
      <c r="K42" s="85"/>
      <c r="L42" s="76" t="s">
        <v>180</v>
      </c>
      <c r="M42" s="86" t="s">
        <v>143</v>
      </c>
      <c r="N42" s="86" t="s">
        <v>85</v>
      </c>
      <c r="O42" s="86" t="s">
        <v>158</v>
      </c>
      <c r="P42" s="86" t="s">
        <v>140</v>
      </c>
      <c r="Q42" s="86" t="s">
        <v>84</v>
      </c>
    </row>
    <row r="43" spans="1:17" ht="26.25" customHeight="1" thickBot="1">
      <c r="A43" s="296" t="s">
        <v>22</v>
      </c>
      <c r="B43" s="297"/>
      <c r="C43" s="261">
        <v>123456789</v>
      </c>
      <c r="D43" s="298"/>
      <c r="E43" s="278"/>
      <c r="F43" s="88" t="s">
        <v>23</v>
      </c>
      <c r="G43" s="299"/>
      <c r="H43" s="300"/>
      <c r="I43" s="301" t="s">
        <v>83</v>
      </c>
      <c r="J43" s="302"/>
      <c r="K43" s="85"/>
      <c r="L43" s="76" t="s">
        <v>181</v>
      </c>
      <c r="M43" s="86" t="s">
        <v>144</v>
      </c>
      <c r="N43" s="86" t="s">
        <v>89</v>
      </c>
      <c r="O43" s="86" t="s">
        <v>159</v>
      </c>
      <c r="P43" s="86" t="s">
        <v>141</v>
      </c>
      <c r="Q43" s="86"/>
    </row>
    <row r="44" spans="1:17" ht="26.25" customHeight="1">
      <c r="A44" s="286" t="s">
        <v>11</v>
      </c>
      <c r="B44" s="89" t="s">
        <v>148</v>
      </c>
      <c r="C44" s="250" t="s">
        <v>171</v>
      </c>
      <c r="D44" s="251"/>
      <c r="E44" s="189" t="s">
        <v>172</v>
      </c>
      <c r="F44" s="90" t="s">
        <v>19</v>
      </c>
      <c r="G44" s="190" t="s">
        <v>88</v>
      </c>
      <c r="H44" s="91" t="s">
        <v>20</v>
      </c>
      <c r="I44" s="282">
        <v>1234567</v>
      </c>
      <c r="J44" s="283"/>
      <c r="K44" s="85"/>
      <c r="L44" s="76" t="s">
        <v>182</v>
      </c>
      <c r="M44" s="86" t="s">
        <v>145</v>
      </c>
      <c r="N44" s="86" t="s">
        <v>167</v>
      </c>
      <c r="O44" s="86" t="s">
        <v>160</v>
      </c>
      <c r="P44" s="86" t="s">
        <v>139</v>
      </c>
      <c r="Q44" s="86"/>
    </row>
    <row r="45" spans="1:17" ht="26.25" customHeight="1">
      <c r="A45" s="287"/>
      <c r="B45" s="82" t="s">
        <v>147</v>
      </c>
      <c r="C45" s="272" t="s">
        <v>146</v>
      </c>
      <c r="D45" s="273"/>
      <c r="E45" s="191" t="s">
        <v>170</v>
      </c>
      <c r="F45" s="92" t="s">
        <v>29</v>
      </c>
      <c r="G45" s="192">
        <v>123456789</v>
      </c>
      <c r="H45" s="93" t="s">
        <v>185</v>
      </c>
      <c r="I45" s="284" t="s">
        <v>185</v>
      </c>
      <c r="J45" s="285"/>
      <c r="K45" s="85"/>
      <c r="L45" s="76" t="s">
        <v>183</v>
      </c>
      <c r="M45" s="86"/>
      <c r="N45" s="86" t="s">
        <v>168</v>
      </c>
      <c r="O45" s="86" t="s">
        <v>161</v>
      </c>
      <c r="P45" s="86" t="s">
        <v>138</v>
      </c>
      <c r="Q45" s="86"/>
    </row>
    <row r="46" spans="1:17" ht="26.25" customHeight="1" thickBot="1">
      <c r="A46" s="288"/>
      <c r="B46" s="87" t="s">
        <v>2</v>
      </c>
      <c r="C46" s="193" t="s">
        <v>155</v>
      </c>
      <c r="D46" s="277" t="s">
        <v>149</v>
      </c>
      <c r="E46" s="278"/>
      <c r="F46" s="94" t="s">
        <v>156</v>
      </c>
      <c r="G46" s="194" t="s">
        <v>173</v>
      </c>
      <c r="H46" s="95" t="s">
        <v>27</v>
      </c>
      <c r="I46" s="195" t="s">
        <v>28</v>
      </c>
      <c r="J46" s="196">
        <v>40</v>
      </c>
      <c r="K46" s="85"/>
      <c r="L46" s="76" t="s">
        <v>74</v>
      </c>
      <c r="M46" s="86" t="s">
        <v>28</v>
      </c>
      <c r="N46" s="86" t="s">
        <v>87</v>
      </c>
      <c r="O46" s="86" t="s">
        <v>162</v>
      </c>
      <c r="Q46" s="86"/>
    </row>
    <row r="47" spans="1:17" ht="26.25" customHeight="1">
      <c r="A47" s="286" t="s">
        <v>127</v>
      </c>
      <c r="B47" s="89" t="s">
        <v>148</v>
      </c>
      <c r="C47" s="250"/>
      <c r="D47" s="251"/>
      <c r="E47" s="189"/>
      <c r="F47" s="90" t="s">
        <v>19</v>
      </c>
      <c r="G47" s="190"/>
      <c r="H47" s="91" t="s">
        <v>20</v>
      </c>
      <c r="I47" s="282"/>
      <c r="J47" s="283"/>
      <c r="K47" s="85"/>
      <c r="L47" s="76" t="s">
        <v>184</v>
      </c>
      <c r="M47" s="86" t="s">
        <v>9</v>
      </c>
      <c r="N47" s="86" t="s">
        <v>164</v>
      </c>
      <c r="O47" s="86" t="s">
        <v>163</v>
      </c>
      <c r="Q47" s="86"/>
    </row>
    <row r="48" spans="1:17" ht="26.25" customHeight="1">
      <c r="A48" s="287"/>
      <c r="B48" s="82" t="s">
        <v>147</v>
      </c>
      <c r="C48" s="272"/>
      <c r="D48" s="273"/>
      <c r="E48" s="191"/>
      <c r="F48" s="92" t="s">
        <v>29</v>
      </c>
      <c r="G48" s="192"/>
      <c r="H48" s="93" t="s">
        <v>185</v>
      </c>
      <c r="I48" s="284" t="s">
        <v>185</v>
      </c>
      <c r="J48" s="285"/>
      <c r="K48" s="85"/>
      <c r="M48" s="86"/>
      <c r="N48" s="86" t="s">
        <v>166</v>
      </c>
      <c r="O48" s="86" t="s">
        <v>165</v>
      </c>
      <c r="Q48" s="86"/>
    </row>
    <row r="49" spans="1:17" ht="26.25" customHeight="1" thickBot="1">
      <c r="A49" s="288"/>
      <c r="B49" s="87" t="s">
        <v>2</v>
      </c>
      <c r="C49" s="193"/>
      <c r="D49" s="277"/>
      <c r="E49" s="278"/>
      <c r="F49" s="94" t="s">
        <v>156</v>
      </c>
      <c r="G49" s="194"/>
      <c r="H49" s="95" t="s">
        <v>27</v>
      </c>
      <c r="I49" s="195"/>
      <c r="J49" s="196"/>
      <c r="M49" s="96"/>
      <c r="N49" s="97" t="s">
        <v>21</v>
      </c>
      <c r="O49" s="97"/>
      <c r="Q49" s="98"/>
    </row>
    <row r="50" spans="1:17" ht="26.25" customHeight="1">
      <c r="A50" s="286" t="s">
        <v>128</v>
      </c>
      <c r="B50" s="89" t="s">
        <v>148</v>
      </c>
      <c r="C50" s="250"/>
      <c r="D50" s="251"/>
      <c r="E50" s="189"/>
      <c r="F50" s="90" t="s">
        <v>19</v>
      </c>
      <c r="G50" s="190"/>
      <c r="H50" s="91" t="s">
        <v>20</v>
      </c>
      <c r="I50" s="282"/>
      <c r="J50" s="283"/>
      <c r="K50" s="85"/>
      <c r="M50" s="86"/>
      <c r="N50" s="86" t="s">
        <v>142</v>
      </c>
      <c r="O50" s="86"/>
      <c r="Q50" s="86"/>
    </row>
    <row r="51" spans="1:17" ht="26.25" customHeight="1">
      <c r="A51" s="287"/>
      <c r="B51" s="82" t="s">
        <v>147</v>
      </c>
      <c r="C51" s="272"/>
      <c r="D51" s="273"/>
      <c r="E51" s="191"/>
      <c r="F51" s="92" t="s">
        <v>29</v>
      </c>
      <c r="G51" s="192"/>
      <c r="H51" s="93" t="s">
        <v>185</v>
      </c>
      <c r="I51" s="284" t="s">
        <v>185</v>
      </c>
      <c r="J51" s="285"/>
      <c r="K51" s="85"/>
      <c r="M51" s="86"/>
      <c r="N51" s="86"/>
      <c r="O51" s="86"/>
      <c r="Q51" s="86"/>
    </row>
    <row r="52" spans="1:17" ht="26.25" customHeight="1" thickBot="1">
      <c r="A52" s="288"/>
      <c r="B52" s="87" t="s">
        <v>2</v>
      </c>
      <c r="C52" s="193"/>
      <c r="D52" s="277"/>
      <c r="E52" s="278"/>
      <c r="F52" s="94" t="s">
        <v>156</v>
      </c>
      <c r="G52" s="194"/>
      <c r="H52" s="95" t="s">
        <v>27</v>
      </c>
      <c r="I52" s="195"/>
      <c r="J52" s="196"/>
      <c r="M52" s="96"/>
      <c r="N52" s="97"/>
      <c r="O52" s="97"/>
      <c r="Q52" s="98"/>
    </row>
    <row r="53" spans="1:17" ht="26.25" customHeight="1">
      <c r="A53" s="248" t="s">
        <v>60</v>
      </c>
      <c r="B53" s="89" t="s">
        <v>148</v>
      </c>
      <c r="C53" s="250"/>
      <c r="D53" s="251"/>
      <c r="E53" s="189"/>
      <c r="F53" s="90" t="s">
        <v>19</v>
      </c>
      <c r="G53" s="190"/>
      <c r="H53" s="91" t="s">
        <v>20</v>
      </c>
      <c r="I53" s="282"/>
      <c r="J53" s="283"/>
      <c r="M53" s="96"/>
      <c r="N53" s="97"/>
      <c r="O53" s="97"/>
      <c r="Q53" s="98"/>
    </row>
    <row r="54" spans="1:17" ht="26.25" customHeight="1">
      <c r="A54" s="268"/>
      <c r="B54" s="82" t="s">
        <v>147</v>
      </c>
      <c r="C54" s="272"/>
      <c r="D54" s="273"/>
      <c r="E54" s="191"/>
      <c r="F54" s="92" t="s">
        <v>29</v>
      </c>
      <c r="G54" s="192"/>
      <c r="H54" s="93" t="s">
        <v>185</v>
      </c>
      <c r="I54" s="284" t="s">
        <v>185</v>
      </c>
      <c r="J54" s="285"/>
      <c r="M54" s="96"/>
      <c r="P54" s="98"/>
      <c r="Q54" s="98"/>
    </row>
    <row r="55" spans="1:17" ht="26.25" customHeight="1" thickBot="1">
      <c r="A55" s="249"/>
      <c r="B55" s="87" t="s">
        <v>2</v>
      </c>
      <c r="C55" s="193"/>
      <c r="D55" s="277"/>
      <c r="E55" s="278"/>
      <c r="F55" s="94" t="s">
        <v>156</v>
      </c>
      <c r="G55" s="194"/>
      <c r="H55" s="95" t="s">
        <v>27</v>
      </c>
      <c r="I55" s="195"/>
      <c r="J55" s="196"/>
      <c r="M55" s="96"/>
      <c r="N55" s="98"/>
      <c r="O55" s="98"/>
      <c r="P55" s="98"/>
      <c r="Q55" s="98"/>
    </row>
    <row r="56" spans="1:17" ht="26.25" customHeight="1">
      <c r="A56" s="248" t="s">
        <v>169</v>
      </c>
      <c r="B56" s="89" t="s">
        <v>148</v>
      </c>
      <c r="C56" s="250" t="s">
        <v>176</v>
      </c>
      <c r="D56" s="251"/>
      <c r="E56" s="189" t="s">
        <v>177</v>
      </c>
      <c r="F56" s="99" t="s">
        <v>156</v>
      </c>
      <c r="G56" s="269" t="s">
        <v>207</v>
      </c>
      <c r="H56" s="270"/>
      <c r="I56" s="270"/>
      <c r="J56" s="271"/>
      <c r="Q56" s="98"/>
    </row>
    <row r="57" spans="1:17" ht="26.25" customHeight="1">
      <c r="A57" s="268"/>
      <c r="B57" s="82" t="s">
        <v>147</v>
      </c>
      <c r="C57" s="272" t="s">
        <v>174</v>
      </c>
      <c r="D57" s="273"/>
      <c r="E57" s="191" t="s">
        <v>175</v>
      </c>
      <c r="F57" s="274" t="s">
        <v>192</v>
      </c>
      <c r="G57" s="275"/>
      <c r="H57" s="275"/>
      <c r="I57" s="275"/>
      <c r="J57" s="276"/>
      <c r="K57" s="100"/>
      <c r="M57" s="96"/>
      <c r="N57" s="98"/>
      <c r="O57" s="98"/>
      <c r="P57" s="98"/>
      <c r="Q57" s="98"/>
    </row>
    <row r="58" spans="1:17" ht="26.25" customHeight="1" thickBot="1">
      <c r="A58" s="249"/>
      <c r="B58" s="87" t="s">
        <v>2</v>
      </c>
      <c r="C58" s="193" t="s">
        <v>155</v>
      </c>
      <c r="D58" s="277" t="s">
        <v>187</v>
      </c>
      <c r="E58" s="278"/>
      <c r="F58" s="101" t="s">
        <v>193</v>
      </c>
      <c r="G58" s="279"/>
      <c r="H58" s="280"/>
      <c r="I58" s="280"/>
      <c r="J58" s="281"/>
      <c r="K58" s="100"/>
      <c r="M58" s="96"/>
      <c r="N58" s="96"/>
      <c r="O58" s="96"/>
      <c r="P58" s="96"/>
      <c r="Q58" s="102"/>
    </row>
    <row r="59" spans="1:17" s="103" customFormat="1" ht="26.25" customHeight="1">
      <c r="A59" s="248" t="s">
        <v>62</v>
      </c>
      <c r="B59" s="89" t="s">
        <v>148</v>
      </c>
      <c r="C59" s="250" t="s">
        <v>253</v>
      </c>
      <c r="D59" s="251"/>
      <c r="E59" s="189" t="s">
        <v>254</v>
      </c>
      <c r="F59" s="252" t="s">
        <v>250</v>
      </c>
      <c r="G59" s="254" t="s">
        <v>252</v>
      </c>
      <c r="H59" s="255"/>
      <c r="I59" s="255"/>
      <c r="J59" s="256"/>
      <c r="M59" s="96"/>
      <c r="N59" s="96"/>
      <c r="O59" s="96"/>
      <c r="P59" s="96"/>
      <c r="Q59" s="96"/>
    </row>
    <row r="60" spans="1:17" ht="26.25" customHeight="1" thickBot="1">
      <c r="A60" s="249"/>
      <c r="B60" s="87" t="s">
        <v>147</v>
      </c>
      <c r="C60" s="260" t="s">
        <v>255</v>
      </c>
      <c r="D60" s="261"/>
      <c r="E60" s="197" t="s">
        <v>256</v>
      </c>
      <c r="F60" s="253"/>
      <c r="G60" s="257"/>
      <c r="H60" s="258"/>
      <c r="I60" s="258"/>
      <c r="J60" s="259"/>
      <c r="K60" s="100"/>
      <c r="M60" s="96"/>
      <c r="N60" s="98"/>
      <c r="O60" s="98"/>
      <c r="P60" s="98"/>
      <c r="Q60" s="98"/>
    </row>
    <row r="61" spans="1:17" ht="26.25" customHeight="1" thickBot="1">
      <c r="A61" s="262" t="s">
        <v>189</v>
      </c>
      <c r="B61" s="263"/>
      <c r="C61" s="263"/>
      <c r="D61" s="264"/>
      <c r="E61" s="198">
        <v>40</v>
      </c>
      <c r="F61" s="265" t="s">
        <v>261</v>
      </c>
      <c r="G61" s="266"/>
      <c r="H61" s="266"/>
      <c r="I61" s="266"/>
      <c r="J61" s="267"/>
      <c r="K61" s="100"/>
      <c r="M61" s="96"/>
      <c r="N61" s="98"/>
      <c r="O61" s="98"/>
      <c r="P61" s="98"/>
      <c r="Q61" s="98"/>
    </row>
    <row r="62" spans="1:17" ht="19.5" customHeight="1">
      <c r="A62" s="240" t="s">
        <v>91</v>
      </c>
      <c r="B62" s="241"/>
      <c r="C62" s="244" t="s">
        <v>157</v>
      </c>
      <c r="D62" s="104" t="s">
        <v>120</v>
      </c>
      <c r="E62" s="105" t="s">
        <v>121</v>
      </c>
      <c r="F62" s="246" t="s">
        <v>38</v>
      </c>
      <c r="G62" s="246" t="s">
        <v>18</v>
      </c>
      <c r="H62" s="246" t="s">
        <v>1</v>
      </c>
      <c r="I62" s="244" t="s">
        <v>12</v>
      </c>
      <c r="J62" s="228" t="s">
        <v>190</v>
      </c>
      <c r="K62" s="100"/>
      <c r="M62" s="96"/>
      <c r="N62" s="96"/>
      <c r="O62" s="96"/>
      <c r="P62" s="96"/>
      <c r="Q62" s="102"/>
    </row>
    <row r="63" spans="1:17" ht="19.5" customHeight="1" thickBot="1">
      <c r="A63" s="242"/>
      <c r="B63" s="243"/>
      <c r="C63" s="245"/>
      <c r="D63" s="106" t="s">
        <v>92</v>
      </c>
      <c r="E63" s="107" t="s">
        <v>93</v>
      </c>
      <c r="F63" s="247"/>
      <c r="G63" s="247"/>
      <c r="H63" s="247"/>
      <c r="I63" s="245"/>
      <c r="J63" s="229"/>
      <c r="K63" s="100"/>
      <c r="M63" s="96"/>
      <c r="N63" s="96"/>
      <c r="O63" s="96"/>
      <c r="P63" s="96"/>
      <c r="Q63" s="102"/>
    </row>
    <row r="64" spans="1:17" ht="21" customHeight="1">
      <c r="A64" s="230">
        <v>1</v>
      </c>
      <c r="B64" s="231"/>
      <c r="C64" s="234" t="s">
        <v>31</v>
      </c>
      <c r="D64" s="199" t="s">
        <v>253</v>
      </c>
      <c r="E64" s="200" t="s">
        <v>254</v>
      </c>
      <c r="F64" s="234" t="s">
        <v>28</v>
      </c>
      <c r="G64" s="236">
        <v>123456789</v>
      </c>
      <c r="H64" s="237">
        <v>6</v>
      </c>
      <c r="I64" s="238">
        <v>160</v>
      </c>
      <c r="J64" s="239"/>
      <c r="K64" s="100"/>
      <c r="L64" s="76" t="s">
        <v>17</v>
      </c>
      <c r="M64" s="108" t="s">
        <v>191</v>
      </c>
      <c r="N64" s="109"/>
      <c r="O64" s="109"/>
      <c r="P64" s="109"/>
      <c r="Q64" s="109"/>
    </row>
    <row r="65" spans="1:17" ht="21" customHeight="1">
      <c r="A65" s="232"/>
      <c r="B65" s="233"/>
      <c r="C65" s="235"/>
      <c r="D65" s="201" t="s">
        <v>255</v>
      </c>
      <c r="E65" s="202" t="s">
        <v>256</v>
      </c>
      <c r="F65" s="235"/>
      <c r="G65" s="223"/>
      <c r="H65" s="225"/>
      <c r="I65" s="227"/>
      <c r="J65" s="215"/>
      <c r="K65" s="100"/>
      <c r="M65" s="109"/>
      <c r="N65" s="109"/>
      <c r="O65" s="109"/>
      <c r="P65" s="109"/>
      <c r="Q65" s="109"/>
    </row>
    <row r="66" spans="1:17" ht="21" customHeight="1">
      <c r="A66" s="216">
        <v>2</v>
      </c>
      <c r="B66" s="217"/>
      <c r="C66" s="220"/>
      <c r="D66" s="203" t="s">
        <v>257</v>
      </c>
      <c r="E66" s="204" t="s">
        <v>258</v>
      </c>
      <c r="F66" s="220" t="s">
        <v>28</v>
      </c>
      <c r="G66" s="222">
        <v>987654321</v>
      </c>
      <c r="H66" s="224">
        <v>5</v>
      </c>
      <c r="I66" s="226">
        <v>155</v>
      </c>
      <c r="J66" s="214"/>
      <c r="K66" s="110"/>
      <c r="M66" s="109"/>
      <c r="N66" s="109"/>
      <c r="O66" s="109"/>
      <c r="P66" s="109"/>
      <c r="Q66" s="109"/>
    </row>
    <row r="67" spans="1:17" ht="21" customHeight="1">
      <c r="A67" s="218"/>
      <c r="B67" s="219"/>
      <c r="C67" s="221"/>
      <c r="D67" s="205" t="s">
        <v>259</v>
      </c>
      <c r="E67" s="206" t="s">
        <v>260</v>
      </c>
      <c r="F67" s="221"/>
      <c r="G67" s="223"/>
      <c r="H67" s="225"/>
      <c r="I67" s="227"/>
      <c r="J67" s="215"/>
      <c r="K67" s="110"/>
      <c r="M67" s="109"/>
      <c r="N67" s="109"/>
      <c r="O67" s="109"/>
      <c r="P67" s="109"/>
      <c r="Q67" s="109"/>
    </row>
    <row r="68" spans="1:17" ht="21" customHeight="1">
      <c r="A68" s="216">
        <v>3</v>
      </c>
      <c r="B68" s="217"/>
      <c r="C68" s="220"/>
      <c r="D68" s="203"/>
      <c r="E68" s="204"/>
      <c r="F68" s="220"/>
      <c r="G68" s="222"/>
      <c r="H68" s="224"/>
      <c r="I68" s="226"/>
      <c r="J68" s="214"/>
      <c r="K68" s="111"/>
      <c r="M68" s="109"/>
      <c r="N68" s="109"/>
      <c r="O68" s="109"/>
      <c r="P68" s="109"/>
      <c r="Q68" s="109"/>
    </row>
    <row r="69" spans="1:17" ht="21" customHeight="1">
      <c r="A69" s="218"/>
      <c r="B69" s="219"/>
      <c r="C69" s="221"/>
      <c r="D69" s="205"/>
      <c r="E69" s="206"/>
      <c r="F69" s="221"/>
      <c r="G69" s="223"/>
      <c r="H69" s="225"/>
      <c r="I69" s="227"/>
      <c r="J69" s="215"/>
      <c r="K69" s="111"/>
      <c r="M69" s="109"/>
      <c r="N69" s="109"/>
      <c r="O69" s="109"/>
      <c r="P69" s="109"/>
      <c r="Q69" s="109"/>
    </row>
    <row r="70" spans="1:17" ht="21" customHeight="1">
      <c r="A70" s="216">
        <v>4</v>
      </c>
      <c r="B70" s="217"/>
      <c r="C70" s="220"/>
      <c r="D70" s="203"/>
      <c r="E70" s="204"/>
      <c r="F70" s="220"/>
      <c r="G70" s="222"/>
      <c r="H70" s="224"/>
      <c r="I70" s="226"/>
      <c r="J70" s="214"/>
      <c r="K70" s="111"/>
      <c r="M70" s="109"/>
      <c r="N70" s="109"/>
      <c r="O70" s="109"/>
      <c r="P70" s="109"/>
      <c r="Q70" s="109"/>
    </row>
    <row r="71" spans="1:17" ht="21" customHeight="1">
      <c r="A71" s="218"/>
      <c r="B71" s="219"/>
      <c r="C71" s="221"/>
      <c r="D71" s="205"/>
      <c r="E71" s="206"/>
      <c r="F71" s="221"/>
      <c r="G71" s="223"/>
      <c r="H71" s="225"/>
      <c r="I71" s="227"/>
      <c r="J71" s="215"/>
      <c r="K71" s="111"/>
      <c r="M71" s="109"/>
      <c r="N71" s="109"/>
      <c r="O71" s="109"/>
      <c r="P71" s="109"/>
      <c r="Q71" s="109"/>
    </row>
    <row r="72" spans="1:17" ht="21" customHeight="1">
      <c r="A72" s="216">
        <v>5</v>
      </c>
      <c r="B72" s="217"/>
      <c r="C72" s="220"/>
      <c r="D72" s="203"/>
      <c r="E72" s="204"/>
      <c r="F72" s="220"/>
      <c r="G72" s="222"/>
      <c r="H72" s="224"/>
      <c r="I72" s="226"/>
      <c r="J72" s="214"/>
      <c r="K72" s="111"/>
    </row>
    <row r="73" spans="1:17" ht="21" customHeight="1">
      <c r="A73" s="218"/>
      <c r="B73" s="219"/>
      <c r="C73" s="221"/>
      <c r="D73" s="205"/>
      <c r="E73" s="206"/>
      <c r="F73" s="221"/>
      <c r="G73" s="223"/>
      <c r="H73" s="225"/>
      <c r="I73" s="227"/>
      <c r="J73" s="215"/>
      <c r="K73" s="111"/>
    </row>
    <row r="74" spans="1:17" ht="21" customHeight="1">
      <c r="A74" s="216">
        <v>6</v>
      </c>
      <c r="B74" s="217"/>
      <c r="C74" s="220"/>
      <c r="D74" s="203"/>
      <c r="E74" s="204"/>
      <c r="F74" s="220"/>
      <c r="G74" s="222"/>
      <c r="H74" s="224"/>
      <c r="I74" s="226"/>
      <c r="J74" s="214"/>
      <c r="K74" s="111"/>
    </row>
    <row r="75" spans="1:17" ht="21" customHeight="1">
      <c r="A75" s="218"/>
      <c r="B75" s="219"/>
      <c r="C75" s="221"/>
      <c r="D75" s="205"/>
      <c r="E75" s="206"/>
      <c r="F75" s="221"/>
      <c r="G75" s="223"/>
      <c r="H75" s="225"/>
      <c r="I75" s="227"/>
      <c r="J75" s="215"/>
      <c r="K75" s="111"/>
    </row>
    <row r="76" spans="1:17" ht="21" customHeight="1">
      <c r="A76" s="216">
        <v>7</v>
      </c>
      <c r="B76" s="217"/>
      <c r="C76" s="220"/>
      <c r="D76" s="203"/>
      <c r="E76" s="204"/>
      <c r="F76" s="220"/>
      <c r="G76" s="222"/>
      <c r="H76" s="224"/>
      <c r="I76" s="226"/>
      <c r="J76" s="214"/>
      <c r="K76" s="111"/>
    </row>
    <row r="77" spans="1:17" ht="21" customHeight="1">
      <c r="A77" s="218"/>
      <c r="B77" s="219"/>
      <c r="C77" s="221"/>
      <c r="D77" s="205"/>
      <c r="E77" s="206"/>
      <c r="F77" s="221"/>
      <c r="G77" s="223"/>
      <c r="H77" s="225"/>
      <c r="I77" s="227"/>
      <c r="J77" s="215"/>
      <c r="K77" s="111"/>
    </row>
    <row r="78" spans="1:17" ht="21" customHeight="1">
      <c r="A78" s="216">
        <v>8</v>
      </c>
      <c r="B78" s="217"/>
      <c r="C78" s="220"/>
      <c r="D78" s="203"/>
      <c r="E78" s="204"/>
      <c r="F78" s="220"/>
      <c r="G78" s="222"/>
      <c r="H78" s="224"/>
      <c r="I78" s="226"/>
      <c r="J78" s="214"/>
      <c r="K78" s="111"/>
    </row>
    <row r="79" spans="1:17" ht="21" customHeight="1">
      <c r="A79" s="218"/>
      <c r="B79" s="219"/>
      <c r="C79" s="221"/>
      <c r="D79" s="205"/>
      <c r="E79" s="206"/>
      <c r="F79" s="221"/>
      <c r="G79" s="223"/>
      <c r="H79" s="225"/>
      <c r="I79" s="227"/>
      <c r="J79" s="215"/>
      <c r="K79" s="111"/>
    </row>
    <row r="80" spans="1:17" ht="21" customHeight="1">
      <c r="A80" s="216">
        <v>9</v>
      </c>
      <c r="B80" s="217"/>
      <c r="C80" s="220"/>
      <c r="D80" s="203"/>
      <c r="E80" s="204"/>
      <c r="F80" s="220"/>
      <c r="G80" s="222"/>
      <c r="H80" s="224"/>
      <c r="I80" s="226"/>
      <c r="J80" s="214"/>
      <c r="K80" s="111"/>
    </row>
    <row r="81" spans="1:18" ht="21" customHeight="1">
      <c r="A81" s="218"/>
      <c r="B81" s="219"/>
      <c r="C81" s="221"/>
      <c r="D81" s="205"/>
      <c r="E81" s="206"/>
      <c r="F81" s="221"/>
      <c r="G81" s="223"/>
      <c r="H81" s="225"/>
      <c r="I81" s="227"/>
      <c r="J81" s="215"/>
      <c r="K81" s="111"/>
    </row>
    <row r="82" spans="1:18" ht="21" customHeight="1">
      <c r="A82" s="216">
        <v>10</v>
      </c>
      <c r="B82" s="217"/>
      <c r="C82" s="220"/>
      <c r="D82" s="203"/>
      <c r="E82" s="204"/>
      <c r="F82" s="220"/>
      <c r="G82" s="222"/>
      <c r="H82" s="224"/>
      <c r="I82" s="226"/>
      <c r="J82" s="214"/>
      <c r="K82" s="111"/>
    </row>
    <row r="83" spans="1:18" ht="21" customHeight="1">
      <c r="A83" s="218"/>
      <c r="B83" s="219"/>
      <c r="C83" s="221"/>
      <c r="D83" s="205"/>
      <c r="E83" s="206"/>
      <c r="F83" s="221"/>
      <c r="G83" s="223"/>
      <c r="H83" s="225"/>
      <c r="I83" s="227"/>
      <c r="J83" s="215"/>
      <c r="K83" s="111"/>
    </row>
    <row r="84" spans="1:18" ht="21" customHeight="1">
      <c r="A84" s="216">
        <v>11</v>
      </c>
      <c r="B84" s="217"/>
      <c r="C84" s="220"/>
      <c r="D84" s="203"/>
      <c r="E84" s="204"/>
      <c r="F84" s="220"/>
      <c r="G84" s="222"/>
      <c r="H84" s="224"/>
      <c r="I84" s="226"/>
      <c r="J84" s="214"/>
      <c r="K84" s="111"/>
    </row>
    <row r="85" spans="1:18" ht="21" customHeight="1">
      <c r="A85" s="218"/>
      <c r="B85" s="219"/>
      <c r="C85" s="221"/>
      <c r="D85" s="205"/>
      <c r="E85" s="206"/>
      <c r="F85" s="221"/>
      <c r="G85" s="223"/>
      <c r="H85" s="225"/>
      <c r="I85" s="227"/>
      <c r="J85" s="215"/>
      <c r="K85" s="111"/>
    </row>
    <row r="86" spans="1:18" ht="21" customHeight="1">
      <c r="A86" s="216">
        <v>12</v>
      </c>
      <c r="B86" s="217"/>
      <c r="C86" s="220"/>
      <c r="D86" s="203"/>
      <c r="E86" s="204"/>
      <c r="F86" s="220"/>
      <c r="G86" s="222"/>
      <c r="H86" s="224"/>
      <c r="I86" s="226"/>
      <c r="J86" s="214"/>
      <c r="K86" s="111"/>
    </row>
    <row r="87" spans="1:18" ht="21" customHeight="1">
      <c r="A87" s="218"/>
      <c r="B87" s="219"/>
      <c r="C87" s="221"/>
      <c r="D87" s="205"/>
      <c r="E87" s="206"/>
      <c r="F87" s="221"/>
      <c r="G87" s="223"/>
      <c r="H87" s="225"/>
      <c r="I87" s="227"/>
      <c r="J87" s="215"/>
      <c r="K87" s="111"/>
    </row>
    <row r="88" spans="1:18" ht="21" customHeight="1">
      <c r="A88" s="216">
        <v>13</v>
      </c>
      <c r="B88" s="217"/>
      <c r="C88" s="220"/>
      <c r="D88" s="203"/>
      <c r="E88" s="204"/>
      <c r="F88" s="220"/>
      <c r="G88" s="222"/>
      <c r="H88" s="224"/>
      <c r="I88" s="226"/>
      <c r="J88" s="214"/>
      <c r="K88" s="111"/>
    </row>
    <row r="89" spans="1:18" ht="21" customHeight="1">
      <c r="A89" s="218"/>
      <c r="B89" s="219"/>
      <c r="C89" s="221"/>
      <c r="D89" s="205"/>
      <c r="E89" s="206"/>
      <c r="F89" s="221"/>
      <c r="G89" s="223"/>
      <c r="H89" s="225"/>
      <c r="I89" s="227"/>
      <c r="J89" s="215"/>
      <c r="K89" s="111"/>
    </row>
    <row r="90" spans="1:18" ht="21" customHeight="1">
      <c r="A90" s="216">
        <v>14</v>
      </c>
      <c r="B90" s="217"/>
      <c r="C90" s="220"/>
      <c r="D90" s="203"/>
      <c r="E90" s="204"/>
      <c r="F90" s="220"/>
      <c r="G90" s="222"/>
      <c r="H90" s="224"/>
      <c r="I90" s="226"/>
      <c r="J90" s="214"/>
      <c r="K90" s="111"/>
    </row>
    <row r="91" spans="1:18" ht="21" customHeight="1" thickBot="1">
      <c r="A91" s="218"/>
      <c r="B91" s="219"/>
      <c r="C91" s="221"/>
      <c r="D91" s="205"/>
      <c r="E91" s="206"/>
      <c r="F91" s="221"/>
      <c r="G91" s="223"/>
      <c r="H91" s="225"/>
      <c r="I91" s="227"/>
      <c r="J91" s="215"/>
      <c r="K91" s="112"/>
    </row>
    <row r="92" spans="1:18" ht="26.25" customHeight="1" thickBot="1">
      <c r="A92" s="113" t="s">
        <v>14</v>
      </c>
      <c r="B92" s="113"/>
      <c r="C92" s="114"/>
      <c r="D92" s="114"/>
      <c r="E92" s="114"/>
      <c r="F92" s="114"/>
      <c r="G92" s="114"/>
      <c r="H92" s="114"/>
      <c r="I92" s="114"/>
      <c r="J92" s="114"/>
      <c r="K92" s="112"/>
    </row>
    <row r="93" spans="1:18" ht="26.25" customHeight="1" thickBot="1">
      <c r="G93" s="115" t="s">
        <v>209</v>
      </c>
      <c r="H93" s="207" t="s">
        <v>84</v>
      </c>
      <c r="I93" s="208">
        <v>7</v>
      </c>
      <c r="J93" s="116" t="s">
        <v>39</v>
      </c>
    </row>
    <row r="94" spans="1:18" ht="21" customHeight="1">
      <c r="A94" s="117"/>
      <c r="D94" s="118"/>
      <c r="E94" s="118"/>
      <c r="G94" s="102"/>
      <c r="H94" s="102"/>
      <c r="I94" s="209">
        <v>8</v>
      </c>
      <c r="J94" s="119" t="s">
        <v>40</v>
      </c>
    </row>
    <row r="95" spans="1:18" ht="24.95" customHeight="1" thickBot="1">
      <c r="F95" s="78"/>
      <c r="G95" s="102"/>
      <c r="H95" s="102"/>
      <c r="I95" s="210"/>
      <c r="J95" s="120" t="s">
        <v>41</v>
      </c>
    </row>
    <row r="96" spans="1:18" ht="13.5" customHeight="1">
      <c r="A96" s="121"/>
      <c r="B96" s="121"/>
      <c r="C96" s="121"/>
      <c r="D96" s="121"/>
      <c r="E96" s="121"/>
      <c r="F96" s="121"/>
      <c r="G96" s="121"/>
      <c r="H96" s="121"/>
      <c r="I96" s="121"/>
      <c r="J96" s="121"/>
      <c r="K96" s="121"/>
      <c r="M96" s="86"/>
      <c r="N96" s="86"/>
      <c r="O96" s="86"/>
      <c r="P96" s="86"/>
      <c r="Q96" s="86"/>
      <c r="R96" s="86"/>
    </row>
    <row r="97" spans="1:18" ht="18.75">
      <c r="A97" s="122"/>
      <c r="B97" s="122"/>
      <c r="C97" s="122"/>
      <c r="D97" s="122"/>
      <c r="E97" s="122"/>
      <c r="F97" s="121"/>
      <c r="G97" s="121"/>
      <c r="H97" s="121"/>
      <c r="I97" s="121"/>
      <c r="J97" s="121"/>
      <c r="K97" s="121"/>
      <c r="M97" s="86"/>
      <c r="N97" s="86"/>
      <c r="O97" s="86"/>
      <c r="P97" s="86"/>
      <c r="Q97" s="86"/>
      <c r="R97" s="86"/>
    </row>
    <row r="98" spans="1:18" ht="18.75">
      <c r="A98" s="122"/>
      <c r="B98" s="122"/>
      <c r="C98" s="122"/>
      <c r="D98" s="122"/>
      <c r="E98" s="122"/>
      <c r="F98" s="121"/>
      <c r="G98" s="121"/>
      <c r="H98" s="121"/>
      <c r="I98" s="121"/>
      <c r="J98" s="121"/>
      <c r="K98" s="121"/>
      <c r="M98" s="86"/>
      <c r="N98" s="86"/>
      <c r="O98" s="86"/>
      <c r="P98" s="86"/>
      <c r="Q98" s="86"/>
      <c r="R98" s="86"/>
    </row>
    <row r="99" spans="1:18" ht="13.5" customHeight="1">
      <c r="A99" s="122"/>
      <c r="B99" s="122"/>
      <c r="C99" s="122"/>
      <c r="D99" s="122"/>
      <c r="E99" s="122"/>
      <c r="F99" s="121"/>
      <c r="G99" s="121"/>
      <c r="H99" s="121"/>
      <c r="I99" s="121"/>
      <c r="J99" s="121"/>
      <c r="K99" s="121"/>
      <c r="M99" s="86"/>
      <c r="N99" s="86"/>
      <c r="O99" s="86"/>
      <c r="P99" s="86"/>
      <c r="Q99" s="86"/>
      <c r="R99" s="86"/>
    </row>
    <row r="100" spans="1:18" ht="13.5" customHeight="1">
      <c r="A100" s="123"/>
      <c r="B100" s="123"/>
      <c r="C100" s="123"/>
      <c r="M100" s="96"/>
      <c r="N100" s="96"/>
      <c r="O100" s="96"/>
      <c r="P100" s="98"/>
      <c r="Q100" s="98"/>
      <c r="R100" s="98"/>
    </row>
    <row r="101" spans="1:18" ht="14.25" customHeight="1">
      <c r="M101" s="96"/>
      <c r="N101" s="96"/>
      <c r="O101" s="96"/>
      <c r="P101" s="98"/>
      <c r="Q101" s="98"/>
      <c r="R101" s="98"/>
    </row>
    <row r="102" spans="1:18" ht="13.5" customHeight="1">
      <c r="M102" s="109"/>
      <c r="N102" s="109"/>
      <c r="O102" s="109"/>
      <c r="P102" s="109"/>
      <c r="Q102" s="109"/>
      <c r="R102" s="109"/>
    </row>
    <row r="103" spans="1:18" ht="13.5" customHeight="1">
      <c r="M103" s="109"/>
      <c r="N103" s="109"/>
      <c r="O103" s="109"/>
      <c r="P103" s="109"/>
      <c r="Q103" s="109"/>
      <c r="R103" s="109"/>
    </row>
    <row r="104" spans="1:18" ht="13.5" customHeight="1">
      <c r="M104" s="109"/>
      <c r="N104" s="109"/>
      <c r="O104" s="109"/>
      <c r="P104" s="109"/>
      <c r="Q104" s="109"/>
      <c r="R104" s="109"/>
    </row>
    <row r="105" spans="1:18" ht="13.5" customHeight="1">
      <c r="M105" s="109"/>
      <c r="N105" s="109"/>
      <c r="O105" s="109"/>
      <c r="P105" s="109"/>
      <c r="Q105" s="109"/>
      <c r="R105" s="109"/>
    </row>
  </sheetData>
  <sheetProtection algorithmName="SHA-512" hashValue="hXrbAh7NHupj+VXLYmX68tJvlpoHHPuZPDTX5SHtKPyKf/HUSQW8YzlsRe43rn+/VytmNm0Am01Ml+UN1Z8GUA==" saltValue="oj9c6rMijI2WApAO6JZ4LA==" spinCount="100000" sheet="1" objects="1" scenarios="1"/>
  <mergeCells count="200">
    <mergeCell ref="A1:J1"/>
    <mergeCell ref="A3:J3"/>
    <mergeCell ref="A4:J4"/>
    <mergeCell ref="A5:J5"/>
    <mergeCell ref="A6:J6"/>
    <mergeCell ref="A7:J7"/>
    <mergeCell ref="A14:J14"/>
    <mergeCell ref="B15:C15"/>
    <mergeCell ref="D15:F15"/>
    <mergeCell ref="G15:J15"/>
    <mergeCell ref="A16:J16"/>
    <mergeCell ref="A17:J17"/>
    <mergeCell ref="A8:J8"/>
    <mergeCell ref="A9:J9"/>
    <mergeCell ref="A10:J10"/>
    <mergeCell ref="A11:J11"/>
    <mergeCell ref="A12:J12"/>
    <mergeCell ref="A13:J13"/>
    <mergeCell ref="A24:J24"/>
    <mergeCell ref="A25:J25"/>
    <mergeCell ref="A26:J26"/>
    <mergeCell ref="A27:J27"/>
    <mergeCell ref="A28:J28"/>
    <mergeCell ref="A29:J29"/>
    <mergeCell ref="A18:J18"/>
    <mergeCell ref="A19:J19"/>
    <mergeCell ref="A20:J20"/>
    <mergeCell ref="A21:J21"/>
    <mergeCell ref="A22:J22"/>
    <mergeCell ref="B23:C23"/>
    <mergeCell ref="D23:F23"/>
    <mergeCell ref="G23:J23"/>
    <mergeCell ref="A34:J34"/>
    <mergeCell ref="B35:C35"/>
    <mergeCell ref="D35:F35"/>
    <mergeCell ref="B36:C36"/>
    <mergeCell ref="D36:F36"/>
    <mergeCell ref="A37:J37"/>
    <mergeCell ref="A30:J30"/>
    <mergeCell ref="B31:C31"/>
    <mergeCell ref="D31:F31"/>
    <mergeCell ref="G31:J31"/>
    <mergeCell ref="A32:J32"/>
    <mergeCell ref="A33:J33"/>
    <mergeCell ref="A42:B42"/>
    <mergeCell ref="C42:E42"/>
    <mergeCell ref="I42:J42"/>
    <mergeCell ref="A43:B43"/>
    <mergeCell ref="C43:E43"/>
    <mergeCell ref="G43:H43"/>
    <mergeCell ref="I43:J43"/>
    <mergeCell ref="A38:J38"/>
    <mergeCell ref="A40:B40"/>
    <mergeCell ref="C40:J40"/>
    <mergeCell ref="A41:B41"/>
    <mergeCell ref="C41:E41"/>
    <mergeCell ref="I41:J41"/>
    <mergeCell ref="A47:A49"/>
    <mergeCell ref="C47:D47"/>
    <mergeCell ref="I47:J47"/>
    <mergeCell ref="C48:D48"/>
    <mergeCell ref="I48:J48"/>
    <mergeCell ref="D49:E49"/>
    <mergeCell ref="A44:A46"/>
    <mergeCell ref="C44:D44"/>
    <mergeCell ref="I44:J44"/>
    <mergeCell ref="C45:D45"/>
    <mergeCell ref="I45:J45"/>
    <mergeCell ref="D46:E46"/>
    <mergeCell ref="A53:A55"/>
    <mergeCell ref="C53:D53"/>
    <mergeCell ref="I53:J53"/>
    <mergeCell ref="C54:D54"/>
    <mergeCell ref="I54:J54"/>
    <mergeCell ref="D55:E55"/>
    <mergeCell ref="A50:A52"/>
    <mergeCell ref="C50:D50"/>
    <mergeCell ref="I50:J50"/>
    <mergeCell ref="C51:D51"/>
    <mergeCell ref="I51:J51"/>
    <mergeCell ref="D52:E52"/>
    <mergeCell ref="A59:A60"/>
    <mergeCell ref="C59:D59"/>
    <mergeCell ref="F59:F60"/>
    <mergeCell ref="G59:J60"/>
    <mergeCell ref="C60:D60"/>
    <mergeCell ref="A61:D61"/>
    <mergeCell ref="F61:J61"/>
    <mergeCell ref="A56:A58"/>
    <mergeCell ref="C56:D56"/>
    <mergeCell ref="G56:J56"/>
    <mergeCell ref="C57:D57"/>
    <mergeCell ref="F57:J57"/>
    <mergeCell ref="D58:E58"/>
    <mergeCell ref="G58:J58"/>
    <mergeCell ref="J62:J63"/>
    <mergeCell ref="A64:B65"/>
    <mergeCell ref="C64:C65"/>
    <mergeCell ref="F64:F65"/>
    <mergeCell ref="G64:G65"/>
    <mergeCell ref="H64:H65"/>
    <mergeCell ref="I64:I65"/>
    <mergeCell ref="J64:J65"/>
    <mergeCell ref="A62:B63"/>
    <mergeCell ref="C62:C63"/>
    <mergeCell ref="F62:F63"/>
    <mergeCell ref="G62:G63"/>
    <mergeCell ref="H62:H63"/>
    <mergeCell ref="I62:I63"/>
    <mergeCell ref="J66:J67"/>
    <mergeCell ref="A68:B69"/>
    <mergeCell ref="C68:C69"/>
    <mergeCell ref="F68:F69"/>
    <mergeCell ref="G68:G69"/>
    <mergeCell ref="H68:H69"/>
    <mergeCell ref="I68:I69"/>
    <mergeCell ref="J68:J69"/>
    <mergeCell ref="A66:B67"/>
    <mergeCell ref="C66:C67"/>
    <mergeCell ref="F66:F67"/>
    <mergeCell ref="G66:G67"/>
    <mergeCell ref="H66:H67"/>
    <mergeCell ref="I66:I67"/>
    <mergeCell ref="J70:J71"/>
    <mergeCell ref="A72:B73"/>
    <mergeCell ref="C72:C73"/>
    <mergeCell ref="F72:F73"/>
    <mergeCell ref="G72:G73"/>
    <mergeCell ref="H72:H73"/>
    <mergeCell ref="I72:I73"/>
    <mergeCell ref="J72:J73"/>
    <mergeCell ref="A70:B71"/>
    <mergeCell ref="C70:C71"/>
    <mergeCell ref="F70:F71"/>
    <mergeCell ref="G70:G71"/>
    <mergeCell ref="H70:H71"/>
    <mergeCell ref="I70:I71"/>
    <mergeCell ref="J74:J75"/>
    <mergeCell ref="A76:B77"/>
    <mergeCell ref="C76:C77"/>
    <mergeCell ref="F76:F77"/>
    <mergeCell ref="G76:G77"/>
    <mergeCell ref="H76:H77"/>
    <mergeCell ref="I76:I77"/>
    <mergeCell ref="J76:J77"/>
    <mergeCell ref="A74:B75"/>
    <mergeCell ref="C74:C75"/>
    <mergeCell ref="F74:F75"/>
    <mergeCell ref="G74:G75"/>
    <mergeCell ref="H74:H75"/>
    <mergeCell ref="I74:I75"/>
    <mergeCell ref="J78:J79"/>
    <mergeCell ref="A80:B81"/>
    <mergeCell ref="C80:C81"/>
    <mergeCell ref="F80:F81"/>
    <mergeCell ref="G80:G81"/>
    <mergeCell ref="H80:H81"/>
    <mergeCell ref="I80:I81"/>
    <mergeCell ref="J80:J81"/>
    <mergeCell ref="A78:B79"/>
    <mergeCell ref="C78:C79"/>
    <mergeCell ref="F78:F79"/>
    <mergeCell ref="G78:G79"/>
    <mergeCell ref="H78:H79"/>
    <mergeCell ref="I78:I79"/>
    <mergeCell ref="J82:J83"/>
    <mergeCell ref="A84:B85"/>
    <mergeCell ref="C84:C85"/>
    <mergeCell ref="F84:F85"/>
    <mergeCell ref="G84:G85"/>
    <mergeCell ref="H84:H85"/>
    <mergeCell ref="I84:I85"/>
    <mergeCell ref="J84:J85"/>
    <mergeCell ref="A82:B83"/>
    <mergeCell ref="C82:C83"/>
    <mergeCell ref="F82:F83"/>
    <mergeCell ref="G82:G83"/>
    <mergeCell ref="H82:H83"/>
    <mergeCell ref="I82:I83"/>
    <mergeCell ref="J90:J91"/>
    <mergeCell ref="A90:B91"/>
    <mergeCell ref="C90:C91"/>
    <mergeCell ref="F90:F91"/>
    <mergeCell ref="G90:G91"/>
    <mergeCell ref="H90:H91"/>
    <mergeCell ref="I90:I91"/>
    <mergeCell ref="J86:J87"/>
    <mergeCell ref="A88:B89"/>
    <mergeCell ref="C88:C89"/>
    <mergeCell ref="F88:F89"/>
    <mergeCell ref="G88:G89"/>
    <mergeCell ref="H88:H89"/>
    <mergeCell ref="I88:I89"/>
    <mergeCell ref="J88:J89"/>
    <mergeCell ref="A86:B87"/>
    <mergeCell ref="C86:C87"/>
    <mergeCell ref="F86:F87"/>
    <mergeCell ref="G86:G87"/>
    <mergeCell ref="H86:H87"/>
    <mergeCell ref="I86:I87"/>
  </mergeCells>
  <phoneticPr fontId="10"/>
  <dataValidations count="8">
    <dataValidation type="list" allowBlank="1" showInputMessage="1" showErrorMessage="1" sqref="J64:J91" xr:uid="{37E8CE09-BA79-4D1C-BCEC-C69BD98B7DED}">
      <formula1>$M$64</formula1>
    </dataValidation>
    <dataValidation type="list" allowBlank="1" showInputMessage="1" showErrorMessage="1" sqref="C66:C91 C64" xr:uid="{2E05FCAA-D4E3-4802-AEE8-1989A7C55883}">
      <formula1>$L$64</formula1>
    </dataValidation>
    <dataValidation type="list" allowBlank="1" showInputMessage="1" showErrorMessage="1" sqref="H64:H91" xr:uid="{6991DE57-C82F-44C9-9F45-1E15458CDD46}">
      <formula1>"6,5,4,3,2,1"</formula1>
    </dataValidation>
    <dataValidation type="list" allowBlank="1" showInputMessage="1" showErrorMessage="1" sqref="G44 G50 G47 G53" xr:uid="{E320EC94-3707-43DE-9EF1-373B235FAF5D}">
      <formula1>$N$42:$N$50</formula1>
    </dataValidation>
    <dataValidation type="list" allowBlank="1" showInputMessage="1" showErrorMessage="1" sqref="H93" xr:uid="{72F4EA9C-9435-4633-80C6-F54C14BCC5FA}">
      <formula1>$Q$42:$Q$43</formula1>
    </dataValidation>
    <dataValidation type="list" allowBlank="1" showInputMessage="1" showErrorMessage="1" sqref="I42:J42" xr:uid="{CE613BD1-B503-46E1-8275-BA22265B1343}">
      <formula1>$M$42:$M$44</formula1>
    </dataValidation>
    <dataValidation type="list" allowBlank="1" showInputMessage="1" showErrorMessage="1" sqref="I41:J41" xr:uid="{0E1DEDD1-4A72-4D9C-A91C-A9612A552C51}">
      <formula1>$L$42:$L$47</formula1>
    </dataValidation>
    <dataValidation type="list" allowBlank="1" showInputMessage="1" showErrorMessage="1" sqref="I46 F82 F80 I52 I49 F88 F86 F84 F78 F76 F74 F72 F70 F68 F66 F64 F90 I55" xr:uid="{9C640E04-A27F-4872-B3CC-36F3E7FCDC85}">
      <formula1>$M$46:$M$47</formula1>
    </dataValidation>
  </dataValidations>
  <hyperlinks>
    <hyperlink ref="D36" r:id="rId1" xr:uid="{F0B84B3C-3F14-45D8-9550-7989A3444FEC}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40" orientation="portrait" cellComments="asDisplayed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  <pageSetUpPr fitToPage="1"/>
  </sheetPr>
  <dimension ref="A1:R67"/>
  <sheetViews>
    <sheetView zoomScaleNormal="100" workbookViewId="0">
      <selection activeCell="F23" sqref="F23:J23"/>
    </sheetView>
  </sheetViews>
  <sheetFormatPr defaultRowHeight="13.5"/>
  <cols>
    <col min="1" max="1" width="4.625" style="76" customWidth="1"/>
    <col min="2" max="2" width="6.5" style="76" bestFit="1" customWidth="1"/>
    <col min="3" max="3" width="8.75" style="76" customWidth="1"/>
    <col min="4" max="4" width="16.375" style="76" customWidth="1"/>
    <col min="5" max="5" width="19.875" style="76" customWidth="1"/>
    <col min="6" max="6" width="19" style="76" bestFit="1" customWidth="1"/>
    <col min="7" max="7" width="21.25" style="76" customWidth="1"/>
    <col min="8" max="8" width="10.25" style="76" customWidth="1"/>
    <col min="9" max="9" width="9.25" style="76" customWidth="1"/>
    <col min="10" max="10" width="12.125" style="76" customWidth="1"/>
    <col min="11" max="11" width="7.375" style="76" customWidth="1"/>
    <col min="12" max="12" width="13.875" style="76" hidden="1" customWidth="1"/>
    <col min="13" max="13" width="9" style="76" hidden="1" customWidth="1"/>
    <col min="14" max="14" width="26" style="76" hidden="1" customWidth="1"/>
    <col min="15" max="15" width="12" style="76" hidden="1" customWidth="1"/>
    <col min="16" max="16" width="18.125" style="76" hidden="1" customWidth="1"/>
    <col min="17" max="17" width="9" style="76" hidden="1" customWidth="1"/>
    <col min="18" max="16384" width="9" style="76"/>
  </cols>
  <sheetData>
    <row r="1" spans="1:17" ht="14.25" thickBot="1"/>
    <row r="2" spans="1:17" ht="26.25" customHeight="1" thickBot="1">
      <c r="A2" s="262" t="s">
        <v>0</v>
      </c>
      <c r="B2" s="264"/>
      <c r="C2" s="304" t="s">
        <v>186</v>
      </c>
      <c r="D2" s="304"/>
      <c r="E2" s="304"/>
      <c r="F2" s="304"/>
      <c r="G2" s="304"/>
      <c r="H2" s="304"/>
      <c r="I2" s="304"/>
      <c r="J2" s="305"/>
      <c r="K2" s="77"/>
      <c r="M2" s="78"/>
      <c r="N2" s="78"/>
      <c r="O2" s="78"/>
      <c r="P2" s="78"/>
      <c r="Q2" s="78"/>
    </row>
    <row r="3" spans="1:17" ht="26.25" customHeight="1">
      <c r="A3" s="306" t="s">
        <v>43</v>
      </c>
      <c r="B3" s="307"/>
      <c r="C3" s="347"/>
      <c r="D3" s="348"/>
      <c r="E3" s="349"/>
      <c r="F3" s="79" t="s">
        <v>188</v>
      </c>
      <c r="G3" s="124"/>
      <c r="H3" s="80" t="s">
        <v>179</v>
      </c>
      <c r="I3" s="371"/>
      <c r="J3" s="372"/>
      <c r="K3" s="77"/>
      <c r="M3" s="81"/>
      <c r="N3" s="81"/>
      <c r="O3" s="81"/>
      <c r="P3" s="81"/>
      <c r="Q3" s="81"/>
    </row>
    <row r="4" spans="1:17" ht="26.25" customHeight="1">
      <c r="A4" s="289" t="s">
        <v>64</v>
      </c>
      <c r="B4" s="290"/>
      <c r="C4" s="350"/>
      <c r="D4" s="351"/>
      <c r="E4" s="352"/>
      <c r="F4" s="83" t="s">
        <v>25</v>
      </c>
      <c r="G4" s="35"/>
      <c r="H4" s="84" t="s">
        <v>102</v>
      </c>
      <c r="I4" s="367"/>
      <c r="J4" s="368"/>
      <c r="K4" s="85"/>
      <c r="L4" s="76" t="s">
        <v>180</v>
      </c>
      <c r="M4" s="86" t="s">
        <v>143</v>
      </c>
      <c r="N4" s="86" t="s">
        <v>85</v>
      </c>
      <c r="O4" s="86" t="s">
        <v>158</v>
      </c>
      <c r="P4" s="86" t="s">
        <v>140</v>
      </c>
      <c r="Q4" s="86" t="s">
        <v>84</v>
      </c>
    </row>
    <row r="5" spans="1:17" ht="26.25" customHeight="1" thickBot="1">
      <c r="A5" s="296" t="s">
        <v>22</v>
      </c>
      <c r="B5" s="297"/>
      <c r="C5" s="353"/>
      <c r="D5" s="354"/>
      <c r="E5" s="339"/>
      <c r="F5" s="88" t="s">
        <v>23</v>
      </c>
      <c r="G5" s="369"/>
      <c r="H5" s="370"/>
      <c r="I5" s="301" t="s">
        <v>83</v>
      </c>
      <c r="J5" s="302"/>
      <c r="K5" s="85"/>
      <c r="L5" s="76" t="s">
        <v>181</v>
      </c>
      <c r="M5" s="86" t="s">
        <v>144</v>
      </c>
      <c r="N5" s="86" t="s">
        <v>89</v>
      </c>
      <c r="O5" s="86" t="s">
        <v>159</v>
      </c>
      <c r="P5" s="86" t="s">
        <v>141</v>
      </c>
      <c r="Q5" s="86"/>
    </row>
    <row r="6" spans="1:17" ht="26.25" customHeight="1">
      <c r="A6" s="286" t="s">
        <v>11</v>
      </c>
      <c r="B6" s="89" t="s">
        <v>148</v>
      </c>
      <c r="C6" s="343"/>
      <c r="D6" s="344"/>
      <c r="E6" s="36"/>
      <c r="F6" s="90" t="s">
        <v>19</v>
      </c>
      <c r="G6" s="37"/>
      <c r="H6" s="91" t="s">
        <v>20</v>
      </c>
      <c r="I6" s="345"/>
      <c r="J6" s="346"/>
      <c r="K6" s="85"/>
      <c r="L6" s="76" t="s">
        <v>182</v>
      </c>
      <c r="M6" s="86" t="s">
        <v>145</v>
      </c>
      <c r="N6" s="86" t="s">
        <v>167</v>
      </c>
      <c r="O6" s="86" t="s">
        <v>160</v>
      </c>
      <c r="P6" s="86" t="s">
        <v>139</v>
      </c>
      <c r="Q6" s="86"/>
    </row>
    <row r="7" spans="1:17" ht="26.25" customHeight="1">
      <c r="A7" s="287"/>
      <c r="B7" s="82" t="s">
        <v>147</v>
      </c>
      <c r="C7" s="341"/>
      <c r="D7" s="342"/>
      <c r="E7" s="70"/>
      <c r="F7" s="92" t="s">
        <v>29</v>
      </c>
      <c r="G7" s="38"/>
      <c r="H7" s="93" t="s">
        <v>185</v>
      </c>
      <c r="I7" s="284" t="s">
        <v>185</v>
      </c>
      <c r="J7" s="285"/>
      <c r="K7" s="85"/>
      <c r="L7" s="76" t="s">
        <v>183</v>
      </c>
      <c r="M7" s="86"/>
      <c r="N7" s="86" t="s">
        <v>168</v>
      </c>
      <c r="O7" s="86" t="s">
        <v>161</v>
      </c>
      <c r="P7" s="86" t="s">
        <v>138</v>
      </c>
      <c r="Q7" s="86"/>
    </row>
    <row r="8" spans="1:17" ht="26.25" customHeight="1" thickBot="1">
      <c r="A8" s="288"/>
      <c r="B8" s="87" t="s">
        <v>26</v>
      </c>
      <c r="C8" s="71"/>
      <c r="D8" s="338"/>
      <c r="E8" s="339"/>
      <c r="F8" s="94" t="s">
        <v>156</v>
      </c>
      <c r="G8" s="39"/>
      <c r="H8" s="95" t="s">
        <v>27</v>
      </c>
      <c r="I8" s="40"/>
      <c r="J8" s="41"/>
      <c r="K8" s="85"/>
      <c r="L8" s="76" t="s">
        <v>74</v>
      </c>
      <c r="M8" s="86" t="s">
        <v>42</v>
      </c>
      <c r="N8" s="86" t="s">
        <v>87</v>
      </c>
      <c r="O8" s="86" t="s">
        <v>162</v>
      </c>
      <c r="Q8" s="86"/>
    </row>
    <row r="9" spans="1:17" ht="26.25" customHeight="1">
      <c r="A9" s="286" t="s">
        <v>127</v>
      </c>
      <c r="B9" s="89" t="s">
        <v>148</v>
      </c>
      <c r="C9" s="343"/>
      <c r="D9" s="344"/>
      <c r="E9" s="36"/>
      <c r="F9" s="90" t="s">
        <v>19</v>
      </c>
      <c r="G9" s="37"/>
      <c r="H9" s="91" t="s">
        <v>20</v>
      </c>
      <c r="I9" s="345"/>
      <c r="J9" s="346"/>
      <c r="K9" s="85"/>
      <c r="L9" s="76" t="s">
        <v>184</v>
      </c>
      <c r="M9" s="86" t="s">
        <v>9</v>
      </c>
      <c r="N9" s="86" t="s">
        <v>218</v>
      </c>
      <c r="O9" s="86" t="s">
        <v>163</v>
      </c>
      <c r="Q9" s="86"/>
    </row>
    <row r="10" spans="1:17" ht="26.25" customHeight="1">
      <c r="A10" s="287"/>
      <c r="B10" s="82" t="s">
        <v>147</v>
      </c>
      <c r="C10" s="341"/>
      <c r="D10" s="342"/>
      <c r="E10" s="70"/>
      <c r="F10" s="92" t="s">
        <v>29</v>
      </c>
      <c r="G10" s="38"/>
      <c r="H10" s="93" t="s">
        <v>185</v>
      </c>
      <c r="I10" s="284" t="s">
        <v>185</v>
      </c>
      <c r="J10" s="285"/>
      <c r="K10" s="85"/>
      <c r="M10" s="86"/>
      <c r="N10" s="86" t="s">
        <v>219</v>
      </c>
      <c r="O10" s="86" t="s">
        <v>165</v>
      </c>
      <c r="Q10" s="86"/>
    </row>
    <row r="11" spans="1:17" ht="26.25" customHeight="1" thickBot="1">
      <c r="A11" s="288"/>
      <c r="B11" s="87" t="s">
        <v>2</v>
      </c>
      <c r="C11" s="71"/>
      <c r="D11" s="338"/>
      <c r="E11" s="339"/>
      <c r="F11" s="94" t="s">
        <v>156</v>
      </c>
      <c r="G11" s="39"/>
      <c r="H11" s="95" t="s">
        <v>27</v>
      </c>
      <c r="I11" s="40"/>
      <c r="J11" s="41"/>
      <c r="M11" s="96"/>
      <c r="N11" s="97" t="s">
        <v>142</v>
      </c>
      <c r="O11" s="97"/>
      <c r="Q11" s="98"/>
    </row>
    <row r="12" spans="1:17" ht="26.25" customHeight="1">
      <c r="A12" s="286" t="s">
        <v>128</v>
      </c>
      <c r="B12" s="89" t="s">
        <v>148</v>
      </c>
      <c r="C12" s="343"/>
      <c r="D12" s="344"/>
      <c r="E12" s="36"/>
      <c r="F12" s="90" t="s">
        <v>19</v>
      </c>
      <c r="G12" s="37"/>
      <c r="H12" s="91" t="s">
        <v>20</v>
      </c>
      <c r="I12" s="345"/>
      <c r="J12" s="346"/>
      <c r="K12" s="85"/>
      <c r="M12" s="86"/>
      <c r="N12" s="86"/>
      <c r="O12" s="86"/>
      <c r="Q12" s="86"/>
    </row>
    <row r="13" spans="1:17" ht="26.25" customHeight="1">
      <c r="A13" s="287"/>
      <c r="B13" s="82" t="s">
        <v>147</v>
      </c>
      <c r="C13" s="341"/>
      <c r="D13" s="342"/>
      <c r="E13" s="70"/>
      <c r="F13" s="92" t="s">
        <v>29</v>
      </c>
      <c r="G13" s="38"/>
      <c r="H13" s="93" t="s">
        <v>185</v>
      </c>
      <c r="I13" s="284" t="s">
        <v>185</v>
      </c>
      <c r="J13" s="285"/>
      <c r="K13" s="85"/>
      <c r="M13" s="86"/>
      <c r="N13" s="86"/>
      <c r="O13" s="86"/>
      <c r="Q13" s="86"/>
    </row>
    <row r="14" spans="1:17" ht="26.25" customHeight="1" thickBot="1">
      <c r="A14" s="288"/>
      <c r="B14" s="87" t="s">
        <v>2</v>
      </c>
      <c r="C14" s="71"/>
      <c r="D14" s="338"/>
      <c r="E14" s="339"/>
      <c r="F14" s="94" t="s">
        <v>156</v>
      </c>
      <c r="G14" s="39"/>
      <c r="H14" s="95" t="s">
        <v>27</v>
      </c>
      <c r="I14" s="40"/>
      <c r="J14" s="41"/>
      <c r="M14" s="96"/>
      <c r="N14" s="97"/>
      <c r="O14" s="97"/>
      <c r="Q14" s="98"/>
    </row>
    <row r="15" spans="1:17" ht="26.25" customHeight="1">
      <c r="A15" s="248" t="s">
        <v>60</v>
      </c>
      <c r="B15" s="89" t="s">
        <v>148</v>
      </c>
      <c r="C15" s="343"/>
      <c r="D15" s="344"/>
      <c r="E15" s="36"/>
      <c r="F15" s="90" t="s">
        <v>19</v>
      </c>
      <c r="G15" s="37"/>
      <c r="H15" s="91" t="s">
        <v>20</v>
      </c>
      <c r="I15" s="345"/>
      <c r="J15" s="346"/>
      <c r="M15" s="96"/>
      <c r="N15" s="97"/>
      <c r="O15" s="97"/>
      <c r="Q15" s="98"/>
    </row>
    <row r="16" spans="1:17" ht="26.25" customHeight="1">
      <c r="A16" s="268"/>
      <c r="B16" s="82" t="s">
        <v>147</v>
      </c>
      <c r="C16" s="341"/>
      <c r="D16" s="342"/>
      <c r="E16" s="70"/>
      <c r="F16" s="92" t="s">
        <v>29</v>
      </c>
      <c r="G16" s="38"/>
      <c r="H16" s="93" t="s">
        <v>185</v>
      </c>
      <c r="I16" s="284" t="s">
        <v>185</v>
      </c>
      <c r="J16" s="285"/>
      <c r="M16" s="96"/>
      <c r="P16" s="98"/>
      <c r="Q16" s="98"/>
    </row>
    <row r="17" spans="1:17" ht="26.25" customHeight="1" thickBot="1">
      <c r="A17" s="249"/>
      <c r="B17" s="87" t="s">
        <v>2</v>
      </c>
      <c r="C17" s="71"/>
      <c r="D17" s="338"/>
      <c r="E17" s="339"/>
      <c r="F17" s="94" t="s">
        <v>156</v>
      </c>
      <c r="G17" s="39"/>
      <c r="H17" s="95" t="s">
        <v>27</v>
      </c>
      <c r="I17" s="40"/>
      <c r="J17" s="41"/>
      <c r="M17" s="96"/>
      <c r="N17" s="98"/>
      <c r="O17" s="98"/>
      <c r="P17" s="98"/>
      <c r="Q17" s="98"/>
    </row>
    <row r="18" spans="1:17" ht="26.25" customHeight="1">
      <c r="A18" s="248" t="s">
        <v>169</v>
      </c>
      <c r="B18" s="89" t="s">
        <v>148</v>
      </c>
      <c r="C18" s="343"/>
      <c r="D18" s="344"/>
      <c r="E18" s="36"/>
      <c r="F18" s="99" t="s">
        <v>156</v>
      </c>
      <c r="G18" s="373"/>
      <c r="H18" s="374"/>
      <c r="I18" s="374"/>
      <c r="J18" s="375"/>
      <c r="Q18" s="98"/>
    </row>
    <row r="19" spans="1:17" ht="26.25" customHeight="1">
      <c r="A19" s="268"/>
      <c r="B19" s="82" t="s">
        <v>147</v>
      </c>
      <c r="C19" s="341"/>
      <c r="D19" s="342"/>
      <c r="E19" s="70"/>
      <c r="F19" s="274" t="s">
        <v>192</v>
      </c>
      <c r="G19" s="275"/>
      <c r="H19" s="275"/>
      <c r="I19" s="275"/>
      <c r="J19" s="276"/>
      <c r="K19" s="100"/>
      <c r="M19" s="96"/>
      <c r="N19" s="98"/>
      <c r="O19" s="98"/>
      <c r="P19" s="98"/>
      <c r="Q19" s="98"/>
    </row>
    <row r="20" spans="1:17" ht="26.25" customHeight="1" thickBot="1">
      <c r="A20" s="249"/>
      <c r="B20" s="87" t="s">
        <v>2</v>
      </c>
      <c r="C20" s="71"/>
      <c r="D20" s="338"/>
      <c r="E20" s="339"/>
      <c r="F20" s="101" t="s">
        <v>193</v>
      </c>
      <c r="G20" s="376"/>
      <c r="H20" s="377"/>
      <c r="I20" s="377"/>
      <c r="J20" s="378"/>
      <c r="K20" s="100"/>
      <c r="M20" s="96"/>
      <c r="N20" s="96"/>
      <c r="O20" s="96"/>
      <c r="P20" s="96"/>
      <c r="Q20" s="102"/>
    </row>
    <row r="21" spans="1:17" s="103" customFormat="1" ht="26.25" customHeight="1">
      <c r="A21" s="248" t="s">
        <v>62</v>
      </c>
      <c r="B21" s="89" t="s">
        <v>148</v>
      </c>
      <c r="C21" s="343"/>
      <c r="D21" s="344"/>
      <c r="E21" s="36"/>
      <c r="F21" s="252" t="s">
        <v>250</v>
      </c>
      <c r="G21" s="360"/>
      <c r="H21" s="361"/>
      <c r="I21" s="361"/>
      <c r="J21" s="362"/>
      <c r="M21" s="96"/>
      <c r="N21" s="96"/>
      <c r="O21" s="96"/>
      <c r="P21" s="96"/>
      <c r="Q21" s="96"/>
    </row>
    <row r="22" spans="1:17" ht="26.25" customHeight="1" thickBot="1">
      <c r="A22" s="249"/>
      <c r="B22" s="87" t="s">
        <v>147</v>
      </c>
      <c r="C22" s="366"/>
      <c r="D22" s="353"/>
      <c r="E22" s="74"/>
      <c r="F22" s="253"/>
      <c r="G22" s="363"/>
      <c r="H22" s="364"/>
      <c r="I22" s="364"/>
      <c r="J22" s="365"/>
      <c r="K22" s="100"/>
      <c r="M22" s="96"/>
      <c r="N22" s="98"/>
      <c r="O22" s="98"/>
      <c r="P22" s="98"/>
      <c r="Q22" s="98"/>
    </row>
    <row r="23" spans="1:17" ht="26.25" customHeight="1" thickBot="1">
      <c r="A23" s="262" t="s">
        <v>189</v>
      </c>
      <c r="B23" s="263"/>
      <c r="C23" s="263"/>
      <c r="D23" s="264"/>
      <c r="E23" s="75"/>
      <c r="F23" s="265" t="s">
        <v>261</v>
      </c>
      <c r="G23" s="266"/>
      <c r="H23" s="266"/>
      <c r="I23" s="266"/>
      <c r="J23" s="267"/>
      <c r="K23" s="100"/>
      <c r="M23" s="96"/>
      <c r="N23" s="98"/>
      <c r="O23" s="98"/>
      <c r="P23" s="98"/>
      <c r="Q23" s="98"/>
    </row>
    <row r="24" spans="1:17" ht="19.5" customHeight="1">
      <c r="A24" s="240" t="s">
        <v>91</v>
      </c>
      <c r="B24" s="241"/>
      <c r="C24" s="244" t="s">
        <v>157</v>
      </c>
      <c r="D24" s="104" t="s">
        <v>120</v>
      </c>
      <c r="E24" s="105" t="s">
        <v>121</v>
      </c>
      <c r="F24" s="246" t="s">
        <v>38</v>
      </c>
      <c r="G24" s="246" t="s">
        <v>18</v>
      </c>
      <c r="H24" s="246" t="s">
        <v>1</v>
      </c>
      <c r="I24" s="244" t="s">
        <v>12</v>
      </c>
      <c r="J24" s="228" t="s">
        <v>190</v>
      </c>
      <c r="K24" s="100"/>
      <c r="M24" s="96"/>
      <c r="N24" s="96"/>
      <c r="O24" s="96"/>
      <c r="P24" s="96"/>
      <c r="Q24" s="102"/>
    </row>
    <row r="25" spans="1:17" ht="19.5" customHeight="1" thickBot="1">
      <c r="A25" s="242"/>
      <c r="B25" s="243"/>
      <c r="C25" s="245"/>
      <c r="D25" s="106" t="s">
        <v>92</v>
      </c>
      <c r="E25" s="107" t="s">
        <v>93</v>
      </c>
      <c r="F25" s="247"/>
      <c r="G25" s="247"/>
      <c r="H25" s="247"/>
      <c r="I25" s="245"/>
      <c r="J25" s="229"/>
      <c r="K25" s="100"/>
      <c r="M25" s="96"/>
      <c r="N25" s="96"/>
      <c r="O25" s="96"/>
      <c r="P25" s="96"/>
      <c r="Q25" s="102"/>
    </row>
    <row r="26" spans="1:17" ht="21" customHeight="1">
      <c r="A26" s="334">
        <v>1</v>
      </c>
      <c r="B26" s="335"/>
      <c r="C26" s="356"/>
      <c r="D26" s="66"/>
      <c r="E26" s="67"/>
      <c r="F26" s="356"/>
      <c r="G26" s="358"/>
      <c r="H26" s="340"/>
      <c r="I26" s="359"/>
      <c r="J26" s="355"/>
      <c r="K26" s="100"/>
      <c r="L26" s="76" t="s">
        <v>17</v>
      </c>
      <c r="M26" s="108" t="s">
        <v>191</v>
      </c>
      <c r="N26" s="109"/>
      <c r="O26" s="109"/>
      <c r="P26" s="109"/>
      <c r="Q26" s="109"/>
    </row>
    <row r="27" spans="1:17" ht="21" customHeight="1">
      <c r="A27" s="336"/>
      <c r="B27" s="337"/>
      <c r="C27" s="357"/>
      <c r="D27" s="42"/>
      <c r="E27" s="43"/>
      <c r="F27" s="357"/>
      <c r="G27" s="327"/>
      <c r="H27" s="329"/>
      <c r="I27" s="331"/>
      <c r="J27" s="333"/>
      <c r="K27" s="100"/>
      <c r="M27" s="109"/>
      <c r="N27" s="109"/>
      <c r="O27" s="109"/>
      <c r="P27" s="109"/>
      <c r="Q27" s="109"/>
    </row>
    <row r="28" spans="1:17" ht="21" customHeight="1">
      <c r="A28" s="320">
        <v>2</v>
      </c>
      <c r="B28" s="321"/>
      <c r="C28" s="324"/>
      <c r="D28" s="68"/>
      <c r="E28" s="69"/>
      <c r="F28" s="324"/>
      <c r="G28" s="326"/>
      <c r="H28" s="328"/>
      <c r="I28" s="330"/>
      <c r="J28" s="332"/>
      <c r="K28" s="110"/>
      <c r="M28" s="109"/>
      <c r="N28" s="109"/>
      <c r="O28" s="109"/>
      <c r="P28" s="109"/>
      <c r="Q28" s="109"/>
    </row>
    <row r="29" spans="1:17" ht="21" customHeight="1">
      <c r="A29" s="322"/>
      <c r="B29" s="323"/>
      <c r="C29" s="325"/>
      <c r="D29" s="44"/>
      <c r="E29" s="45"/>
      <c r="F29" s="325"/>
      <c r="G29" s="327"/>
      <c r="H29" s="329"/>
      <c r="I29" s="331"/>
      <c r="J29" s="333"/>
      <c r="K29" s="110"/>
      <c r="M29" s="109"/>
      <c r="N29" s="109"/>
      <c r="O29" s="109"/>
      <c r="P29" s="109"/>
      <c r="Q29" s="109"/>
    </row>
    <row r="30" spans="1:17" ht="21" customHeight="1">
      <c r="A30" s="320">
        <v>3</v>
      </c>
      <c r="B30" s="321"/>
      <c r="C30" s="324"/>
      <c r="D30" s="68"/>
      <c r="E30" s="69"/>
      <c r="F30" s="324"/>
      <c r="G30" s="326"/>
      <c r="H30" s="328"/>
      <c r="I30" s="330"/>
      <c r="J30" s="332"/>
      <c r="K30" s="111"/>
      <c r="M30" s="109"/>
      <c r="N30" s="109"/>
      <c r="O30" s="109"/>
      <c r="P30" s="109"/>
      <c r="Q30" s="109"/>
    </row>
    <row r="31" spans="1:17" ht="21" customHeight="1">
      <c r="A31" s="322"/>
      <c r="B31" s="323"/>
      <c r="C31" s="325"/>
      <c r="D31" s="44"/>
      <c r="E31" s="45"/>
      <c r="F31" s="325"/>
      <c r="G31" s="327"/>
      <c r="H31" s="329"/>
      <c r="I31" s="331"/>
      <c r="J31" s="333"/>
      <c r="K31" s="111"/>
      <c r="M31" s="109"/>
      <c r="N31" s="109"/>
      <c r="O31" s="109"/>
      <c r="P31" s="109"/>
      <c r="Q31" s="109"/>
    </row>
    <row r="32" spans="1:17" ht="21" customHeight="1">
      <c r="A32" s="320">
        <v>4</v>
      </c>
      <c r="B32" s="321"/>
      <c r="C32" s="324"/>
      <c r="D32" s="68"/>
      <c r="E32" s="69"/>
      <c r="F32" s="324"/>
      <c r="G32" s="326"/>
      <c r="H32" s="328"/>
      <c r="I32" s="330"/>
      <c r="J32" s="332"/>
      <c r="K32" s="111"/>
      <c r="M32" s="109"/>
      <c r="N32" s="109"/>
      <c r="O32" s="109"/>
      <c r="P32" s="109"/>
      <c r="Q32" s="109"/>
    </row>
    <row r="33" spans="1:17" ht="21" customHeight="1">
      <c r="A33" s="322"/>
      <c r="B33" s="323"/>
      <c r="C33" s="325"/>
      <c r="D33" s="44"/>
      <c r="E33" s="45"/>
      <c r="F33" s="325"/>
      <c r="G33" s="327"/>
      <c r="H33" s="329"/>
      <c r="I33" s="331"/>
      <c r="J33" s="333"/>
      <c r="K33" s="111"/>
      <c r="M33" s="109"/>
      <c r="N33" s="109"/>
      <c r="O33" s="109"/>
      <c r="P33" s="109"/>
      <c r="Q33" s="109"/>
    </row>
    <row r="34" spans="1:17" ht="21" customHeight="1">
      <c r="A34" s="320">
        <v>5</v>
      </c>
      <c r="B34" s="321"/>
      <c r="C34" s="324"/>
      <c r="D34" s="68"/>
      <c r="E34" s="69"/>
      <c r="F34" s="324"/>
      <c r="G34" s="326"/>
      <c r="H34" s="328"/>
      <c r="I34" s="330"/>
      <c r="J34" s="332"/>
      <c r="K34" s="111"/>
    </row>
    <row r="35" spans="1:17" ht="21" customHeight="1">
      <c r="A35" s="322"/>
      <c r="B35" s="323"/>
      <c r="C35" s="325"/>
      <c r="D35" s="44"/>
      <c r="E35" s="45"/>
      <c r="F35" s="325"/>
      <c r="G35" s="327"/>
      <c r="H35" s="329"/>
      <c r="I35" s="331"/>
      <c r="J35" s="333"/>
      <c r="K35" s="111"/>
    </row>
    <row r="36" spans="1:17" ht="21" customHeight="1">
      <c r="A36" s="320">
        <v>6</v>
      </c>
      <c r="B36" s="321"/>
      <c r="C36" s="324"/>
      <c r="D36" s="68"/>
      <c r="E36" s="69"/>
      <c r="F36" s="324"/>
      <c r="G36" s="326"/>
      <c r="H36" s="328"/>
      <c r="I36" s="330"/>
      <c r="J36" s="332"/>
      <c r="K36" s="111"/>
    </row>
    <row r="37" spans="1:17" ht="21" customHeight="1">
      <c r="A37" s="322"/>
      <c r="B37" s="323"/>
      <c r="C37" s="325"/>
      <c r="D37" s="44"/>
      <c r="E37" s="45"/>
      <c r="F37" s="325"/>
      <c r="G37" s="327"/>
      <c r="H37" s="329"/>
      <c r="I37" s="331"/>
      <c r="J37" s="333"/>
      <c r="K37" s="111"/>
    </row>
    <row r="38" spans="1:17" ht="21" customHeight="1">
      <c r="A38" s="320">
        <v>7</v>
      </c>
      <c r="B38" s="321"/>
      <c r="C38" s="324"/>
      <c r="D38" s="68"/>
      <c r="E38" s="69"/>
      <c r="F38" s="324"/>
      <c r="G38" s="326"/>
      <c r="H38" s="328"/>
      <c r="I38" s="330"/>
      <c r="J38" s="332"/>
      <c r="K38" s="111"/>
    </row>
    <row r="39" spans="1:17" ht="21" customHeight="1">
      <c r="A39" s="322"/>
      <c r="B39" s="323"/>
      <c r="C39" s="325"/>
      <c r="D39" s="44"/>
      <c r="E39" s="45"/>
      <c r="F39" s="325"/>
      <c r="G39" s="327"/>
      <c r="H39" s="329"/>
      <c r="I39" s="331"/>
      <c r="J39" s="333"/>
      <c r="K39" s="111"/>
    </row>
    <row r="40" spans="1:17" ht="21" customHeight="1">
      <c r="A40" s="320">
        <v>8</v>
      </c>
      <c r="B40" s="321"/>
      <c r="C40" s="324"/>
      <c r="D40" s="68"/>
      <c r="E40" s="69"/>
      <c r="F40" s="324"/>
      <c r="G40" s="326"/>
      <c r="H40" s="328"/>
      <c r="I40" s="330"/>
      <c r="J40" s="332"/>
      <c r="K40" s="111"/>
    </row>
    <row r="41" spans="1:17" ht="21" customHeight="1">
      <c r="A41" s="322"/>
      <c r="B41" s="323"/>
      <c r="C41" s="325"/>
      <c r="D41" s="44"/>
      <c r="E41" s="45"/>
      <c r="F41" s="325"/>
      <c r="G41" s="327"/>
      <c r="H41" s="329"/>
      <c r="I41" s="331"/>
      <c r="J41" s="333"/>
      <c r="K41" s="111"/>
    </row>
    <row r="42" spans="1:17" ht="21" customHeight="1">
      <c r="A42" s="320">
        <v>9</v>
      </c>
      <c r="B42" s="321"/>
      <c r="C42" s="324"/>
      <c r="D42" s="68"/>
      <c r="E42" s="69"/>
      <c r="F42" s="324"/>
      <c r="G42" s="326"/>
      <c r="H42" s="328"/>
      <c r="I42" s="330"/>
      <c r="J42" s="332"/>
      <c r="K42" s="111"/>
    </row>
    <row r="43" spans="1:17" ht="21" customHeight="1">
      <c r="A43" s="322"/>
      <c r="B43" s="323"/>
      <c r="C43" s="325"/>
      <c r="D43" s="44"/>
      <c r="E43" s="45"/>
      <c r="F43" s="325"/>
      <c r="G43" s="327"/>
      <c r="H43" s="329"/>
      <c r="I43" s="331"/>
      <c r="J43" s="333"/>
      <c r="K43" s="111"/>
    </row>
    <row r="44" spans="1:17" ht="21" customHeight="1">
      <c r="A44" s="320">
        <v>10</v>
      </c>
      <c r="B44" s="321"/>
      <c r="C44" s="324"/>
      <c r="D44" s="68"/>
      <c r="E44" s="69"/>
      <c r="F44" s="324"/>
      <c r="G44" s="326"/>
      <c r="H44" s="328"/>
      <c r="I44" s="330"/>
      <c r="J44" s="332"/>
      <c r="K44" s="111"/>
    </row>
    <row r="45" spans="1:17" ht="21" customHeight="1">
      <c r="A45" s="322"/>
      <c r="B45" s="323"/>
      <c r="C45" s="325"/>
      <c r="D45" s="44"/>
      <c r="E45" s="45"/>
      <c r="F45" s="325"/>
      <c r="G45" s="327"/>
      <c r="H45" s="329"/>
      <c r="I45" s="331"/>
      <c r="J45" s="333"/>
      <c r="K45" s="111"/>
    </row>
    <row r="46" spans="1:17" ht="21" customHeight="1">
      <c r="A46" s="320">
        <v>11</v>
      </c>
      <c r="B46" s="321"/>
      <c r="C46" s="324"/>
      <c r="D46" s="68"/>
      <c r="E46" s="69"/>
      <c r="F46" s="324"/>
      <c r="G46" s="326"/>
      <c r="H46" s="328"/>
      <c r="I46" s="330"/>
      <c r="J46" s="332"/>
      <c r="K46" s="111"/>
    </row>
    <row r="47" spans="1:17" ht="21" customHeight="1">
      <c r="A47" s="322"/>
      <c r="B47" s="323"/>
      <c r="C47" s="325"/>
      <c r="D47" s="44"/>
      <c r="E47" s="45"/>
      <c r="F47" s="325"/>
      <c r="G47" s="327"/>
      <c r="H47" s="329"/>
      <c r="I47" s="331"/>
      <c r="J47" s="333"/>
      <c r="K47" s="111"/>
    </row>
    <row r="48" spans="1:17" ht="21" customHeight="1">
      <c r="A48" s="320">
        <v>12</v>
      </c>
      <c r="B48" s="321"/>
      <c r="C48" s="324"/>
      <c r="D48" s="68"/>
      <c r="E48" s="69"/>
      <c r="F48" s="324"/>
      <c r="G48" s="326"/>
      <c r="H48" s="328"/>
      <c r="I48" s="330"/>
      <c r="J48" s="332"/>
      <c r="K48" s="111"/>
    </row>
    <row r="49" spans="1:18" ht="21" customHeight="1">
      <c r="A49" s="322"/>
      <c r="B49" s="323"/>
      <c r="C49" s="325"/>
      <c r="D49" s="44"/>
      <c r="E49" s="45"/>
      <c r="F49" s="325"/>
      <c r="G49" s="327"/>
      <c r="H49" s="329"/>
      <c r="I49" s="331"/>
      <c r="J49" s="333"/>
      <c r="K49" s="111"/>
    </row>
    <row r="50" spans="1:18" ht="21" customHeight="1">
      <c r="A50" s="320">
        <v>13</v>
      </c>
      <c r="B50" s="321"/>
      <c r="C50" s="324"/>
      <c r="D50" s="68"/>
      <c r="E50" s="69"/>
      <c r="F50" s="324"/>
      <c r="G50" s="326"/>
      <c r="H50" s="328"/>
      <c r="I50" s="330"/>
      <c r="J50" s="332"/>
      <c r="K50" s="111"/>
    </row>
    <row r="51" spans="1:18" ht="21" customHeight="1">
      <c r="A51" s="322"/>
      <c r="B51" s="323"/>
      <c r="C51" s="325"/>
      <c r="D51" s="44"/>
      <c r="E51" s="45"/>
      <c r="F51" s="325"/>
      <c r="G51" s="327"/>
      <c r="H51" s="329"/>
      <c r="I51" s="331"/>
      <c r="J51" s="333"/>
      <c r="K51" s="111"/>
    </row>
    <row r="52" spans="1:18" ht="21" customHeight="1">
      <c r="A52" s="320">
        <v>14</v>
      </c>
      <c r="B52" s="321"/>
      <c r="C52" s="324"/>
      <c r="D52" s="68"/>
      <c r="E52" s="69"/>
      <c r="F52" s="324"/>
      <c r="G52" s="326"/>
      <c r="H52" s="328"/>
      <c r="I52" s="330"/>
      <c r="J52" s="332"/>
      <c r="K52" s="111"/>
    </row>
    <row r="53" spans="1:18" ht="21" customHeight="1" thickBot="1">
      <c r="A53" s="322"/>
      <c r="B53" s="323"/>
      <c r="C53" s="325"/>
      <c r="D53" s="44"/>
      <c r="E53" s="45"/>
      <c r="F53" s="325"/>
      <c r="G53" s="327"/>
      <c r="H53" s="329"/>
      <c r="I53" s="331"/>
      <c r="J53" s="333"/>
      <c r="K53" s="112"/>
    </row>
    <row r="54" spans="1:18" ht="26.25" customHeight="1" thickBot="1">
      <c r="A54" s="113" t="s">
        <v>14</v>
      </c>
      <c r="B54" s="113"/>
      <c r="C54" s="114"/>
      <c r="D54" s="114"/>
      <c r="E54" s="114"/>
      <c r="F54" s="114"/>
      <c r="G54" s="114"/>
      <c r="H54" s="114"/>
      <c r="I54" s="114"/>
      <c r="J54" s="114"/>
      <c r="K54" s="112"/>
    </row>
    <row r="55" spans="1:18" ht="26.25" customHeight="1" thickBot="1">
      <c r="G55" s="115" t="s">
        <v>209</v>
      </c>
      <c r="H55" s="125" t="s">
        <v>84</v>
      </c>
      <c r="I55" s="46">
        <v>7</v>
      </c>
      <c r="J55" s="116" t="s">
        <v>39</v>
      </c>
    </row>
    <row r="56" spans="1:18" ht="21" customHeight="1">
      <c r="A56" s="117"/>
      <c r="D56" s="118"/>
      <c r="E56" s="118"/>
      <c r="G56" s="102"/>
      <c r="H56" s="102"/>
      <c r="I56" s="47">
        <v>8</v>
      </c>
      <c r="J56" s="119" t="s">
        <v>40</v>
      </c>
    </row>
    <row r="57" spans="1:18" ht="24.95" customHeight="1" thickBot="1">
      <c r="F57" s="78"/>
      <c r="G57" s="102"/>
      <c r="H57" s="102"/>
      <c r="I57" s="48"/>
      <c r="J57" s="120" t="s">
        <v>41</v>
      </c>
    </row>
    <row r="58" spans="1:18" ht="13.5" customHeight="1">
      <c r="A58" s="121"/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M58" s="86"/>
      <c r="N58" s="86"/>
      <c r="O58" s="86"/>
      <c r="P58" s="86"/>
      <c r="Q58" s="86"/>
      <c r="R58" s="86"/>
    </row>
    <row r="59" spans="1:18" ht="18.75">
      <c r="A59" s="122"/>
      <c r="B59" s="122"/>
      <c r="C59" s="122"/>
      <c r="D59" s="122"/>
      <c r="E59" s="122"/>
      <c r="F59" s="121"/>
      <c r="G59" s="121"/>
      <c r="H59" s="121"/>
      <c r="I59" s="121"/>
      <c r="J59" s="121"/>
      <c r="K59" s="121"/>
      <c r="M59" s="86"/>
      <c r="N59" s="86"/>
      <c r="O59" s="86"/>
      <c r="P59" s="86"/>
      <c r="Q59" s="86"/>
      <c r="R59" s="86"/>
    </row>
    <row r="60" spans="1:18" ht="18.75">
      <c r="A60" s="122"/>
      <c r="B60" s="122"/>
      <c r="C60" s="122"/>
      <c r="D60" s="122"/>
      <c r="E60" s="122"/>
      <c r="F60" s="121"/>
      <c r="G60" s="121"/>
      <c r="H60" s="121"/>
      <c r="I60" s="121"/>
      <c r="J60" s="121"/>
      <c r="K60" s="121"/>
      <c r="M60" s="86"/>
      <c r="N60" s="86"/>
      <c r="O60" s="86"/>
      <c r="P60" s="86"/>
      <c r="Q60" s="86"/>
      <c r="R60" s="86"/>
    </row>
    <row r="61" spans="1:18" ht="13.5" customHeight="1">
      <c r="A61" s="122"/>
      <c r="B61" s="122"/>
      <c r="C61" s="122"/>
      <c r="D61" s="122"/>
      <c r="E61" s="122"/>
      <c r="F61" s="121"/>
      <c r="G61" s="121"/>
      <c r="H61" s="121"/>
      <c r="I61" s="121"/>
      <c r="J61" s="121"/>
      <c r="K61" s="121"/>
      <c r="M61" s="86"/>
      <c r="N61" s="86"/>
      <c r="O61" s="86"/>
      <c r="P61" s="86"/>
      <c r="Q61" s="86"/>
      <c r="R61" s="86"/>
    </row>
    <row r="62" spans="1:18" ht="13.5" customHeight="1">
      <c r="A62" s="123"/>
      <c r="B62" s="123"/>
      <c r="C62" s="123"/>
      <c r="M62" s="96"/>
      <c r="N62" s="96"/>
      <c r="O62" s="96"/>
      <c r="P62" s="98"/>
      <c r="Q62" s="98"/>
      <c r="R62" s="98"/>
    </row>
    <row r="63" spans="1:18" ht="14.25" customHeight="1">
      <c r="M63" s="96"/>
      <c r="N63" s="96"/>
      <c r="O63" s="96"/>
      <c r="P63" s="98"/>
      <c r="Q63" s="98"/>
      <c r="R63" s="98"/>
    </row>
    <row r="64" spans="1:18" ht="13.5" customHeight="1">
      <c r="M64" s="109"/>
      <c r="N64" s="109"/>
      <c r="O64" s="109"/>
      <c r="P64" s="109"/>
      <c r="Q64" s="109"/>
      <c r="R64" s="109"/>
    </row>
    <row r="65" spans="13:18" ht="13.5" customHeight="1">
      <c r="M65" s="109"/>
      <c r="N65" s="109"/>
      <c r="O65" s="109"/>
      <c r="P65" s="109"/>
      <c r="Q65" s="109"/>
      <c r="R65" s="109"/>
    </row>
    <row r="66" spans="13:18" ht="13.5" customHeight="1">
      <c r="M66" s="109"/>
      <c r="N66" s="109"/>
      <c r="O66" s="109"/>
      <c r="P66" s="109"/>
      <c r="Q66" s="109"/>
      <c r="R66" s="109"/>
    </row>
    <row r="67" spans="13:18" ht="13.5" customHeight="1">
      <c r="M67" s="109"/>
      <c r="N67" s="109"/>
      <c r="O67" s="109"/>
      <c r="P67" s="109"/>
      <c r="Q67" s="109"/>
      <c r="R67" s="109"/>
    </row>
  </sheetData>
  <sheetProtection algorithmName="SHA-512" hashValue="PTKRYVTrfsCEJo8UsmC4+sb58RFf4wUwtjwjuHCLwmSpAtqpPfNZ7h9RNU1r5b+KLeVcHvG9FxmWyNQEPTf4qQ==" saltValue="cUfV6lXiAxy4bswldZVFNQ==" spinCount="100000" sheet="1" objects="1" scenarios="1"/>
  <mergeCells count="155">
    <mergeCell ref="I32:I33"/>
    <mergeCell ref="I40:I41"/>
    <mergeCell ref="J34:J35"/>
    <mergeCell ref="A36:B37"/>
    <mergeCell ref="C36:C37"/>
    <mergeCell ref="F36:F37"/>
    <mergeCell ref="G36:G37"/>
    <mergeCell ref="H36:H37"/>
    <mergeCell ref="I36:I37"/>
    <mergeCell ref="J36:J37"/>
    <mergeCell ref="C34:C35"/>
    <mergeCell ref="F34:F35"/>
    <mergeCell ref="G34:G35"/>
    <mergeCell ref="H34:H35"/>
    <mergeCell ref="I34:I35"/>
    <mergeCell ref="J40:J41"/>
    <mergeCell ref="C38:C39"/>
    <mergeCell ref="F38:F39"/>
    <mergeCell ref="G38:G39"/>
    <mergeCell ref="H38:H39"/>
    <mergeCell ref="I38:I39"/>
    <mergeCell ref="J32:J33"/>
    <mergeCell ref="G32:G33"/>
    <mergeCell ref="H32:H33"/>
    <mergeCell ref="H48:H49"/>
    <mergeCell ref="I48:I49"/>
    <mergeCell ref="J48:J49"/>
    <mergeCell ref="C46:C47"/>
    <mergeCell ref="F46:F47"/>
    <mergeCell ref="G46:G47"/>
    <mergeCell ref="H46:H47"/>
    <mergeCell ref="I46:I47"/>
    <mergeCell ref="J38:J39"/>
    <mergeCell ref="C42:C43"/>
    <mergeCell ref="F42:F43"/>
    <mergeCell ref="G42:G43"/>
    <mergeCell ref="H42:H43"/>
    <mergeCell ref="C40:C41"/>
    <mergeCell ref="F40:F41"/>
    <mergeCell ref="J44:J45"/>
    <mergeCell ref="I42:I43"/>
    <mergeCell ref="J42:J43"/>
    <mergeCell ref="I44:I45"/>
    <mergeCell ref="H40:H41"/>
    <mergeCell ref="H30:H31"/>
    <mergeCell ref="I30:I31"/>
    <mergeCell ref="C2:J2"/>
    <mergeCell ref="C6:D6"/>
    <mergeCell ref="I4:J4"/>
    <mergeCell ref="G5:H5"/>
    <mergeCell ref="I5:J5"/>
    <mergeCell ref="I6:J6"/>
    <mergeCell ref="I3:J3"/>
    <mergeCell ref="J30:J31"/>
    <mergeCell ref="J24:J25"/>
    <mergeCell ref="C24:C25"/>
    <mergeCell ref="F24:F25"/>
    <mergeCell ref="G24:G25"/>
    <mergeCell ref="H24:H25"/>
    <mergeCell ref="I24:I25"/>
    <mergeCell ref="I7:J7"/>
    <mergeCell ref="G18:J18"/>
    <mergeCell ref="G20:J20"/>
    <mergeCell ref="C18:D18"/>
    <mergeCell ref="I9:J9"/>
    <mergeCell ref="D20:E20"/>
    <mergeCell ref="A23:D23"/>
    <mergeCell ref="F23:J23"/>
    <mergeCell ref="C3:E3"/>
    <mergeCell ref="C4:E4"/>
    <mergeCell ref="C5:E5"/>
    <mergeCell ref="J26:J27"/>
    <mergeCell ref="C28:C29"/>
    <mergeCell ref="F28:F29"/>
    <mergeCell ref="G28:G29"/>
    <mergeCell ref="H28:H29"/>
    <mergeCell ref="I28:I29"/>
    <mergeCell ref="J28:J29"/>
    <mergeCell ref="C26:C27"/>
    <mergeCell ref="F26:F27"/>
    <mergeCell ref="G26:G27"/>
    <mergeCell ref="I26:I27"/>
    <mergeCell ref="G21:J22"/>
    <mergeCell ref="I10:J10"/>
    <mergeCell ref="I15:J15"/>
    <mergeCell ref="I16:J16"/>
    <mergeCell ref="C22:D22"/>
    <mergeCell ref="C7:D7"/>
    <mergeCell ref="C19:D19"/>
    <mergeCell ref="C21:D21"/>
    <mergeCell ref="A2:B2"/>
    <mergeCell ref="A3:B3"/>
    <mergeCell ref="A4:B4"/>
    <mergeCell ref="A5:B5"/>
    <mergeCell ref="A6:A8"/>
    <mergeCell ref="A9:A11"/>
    <mergeCell ref="A15:A17"/>
    <mergeCell ref="A21:A22"/>
    <mergeCell ref="A12:A14"/>
    <mergeCell ref="A18:A20"/>
    <mergeCell ref="A24:B25"/>
    <mergeCell ref="A26:B27"/>
    <mergeCell ref="D8:E8"/>
    <mergeCell ref="D11:E11"/>
    <mergeCell ref="D14:E14"/>
    <mergeCell ref="D17:E17"/>
    <mergeCell ref="H26:H27"/>
    <mergeCell ref="C10:D10"/>
    <mergeCell ref="C9:D9"/>
    <mergeCell ref="C15:D15"/>
    <mergeCell ref="C16:D16"/>
    <mergeCell ref="F19:J19"/>
    <mergeCell ref="C12:D12"/>
    <mergeCell ref="I12:J12"/>
    <mergeCell ref="C13:D13"/>
    <mergeCell ref="I13:J13"/>
    <mergeCell ref="F21:F22"/>
    <mergeCell ref="A40:B41"/>
    <mergeCell ref="A28:B29"/>
    <mergeCell ref="A42:B43"/>
    <mergeCell ref="A44:B45"/>
    <mergeCell ref="A32:B33"/>
    <mergeCell ref="A48:B49"/>
    <mergeCell ref="J46:J47"/>
    <mergeCell ref="C48:C49"/>
    <mergeCell ref="F44:F45"/>
    <mergeCell ref="G44:G45"/>
    <mergeCell ref="H44:H45"/>
    <mergeCell ref="C32:C33"/>
    <mergeCell ref="F32:F33"/>
    <mergeCell ref="F48:F49"/>
    <mergeCell ref="G48:G49"/>
    <mergeCell ref="C44:C45"/>
    <mergeCell ref="G40:G41"/>
    <mergeCell ref="C30:C31"/>
    <mergeCell ref="A30:B31"/>
    <mergeCell ref="A34:B35"/>
    <mergeCell ref="A38:B39"/>
    <mergeCell ref="A46:B47"/>
    <mergeCell ref="F30:F31"/>
    <mergeCell ref="G30:G31"/>
    <mergeCell ref="A52:B53"/>
    <mergeCell ref="C52:C53"/>
    <mergeCell ref="F52:F53"/>
    <mergeCell ref="G52:G53"/>
    <mergeCell ref="H52:H53"/>
    <mergeCell ref="I52:I53"/>
    <mergeCell ref="J52:J53"/>
    <mergeCell ref="H50:H51"/>
    <mergeCell ref="I50:I51"/>
    <mergeCell ref="C50:C51"/>
    <mergeCell ref="F50:F51"/>
    <mergeCell ref="G50:G51"/>
    <mergeCell ref="A50:B51"/>
    <mergeCell ref="J50:J51"/>
  </mergeCells>
  <phoneticPr fontId="2"/>
  <dataValidations count="8">
    <dataValidation type="list" allowBlank="1" showInputMessage="1" showErrorMessage="1" sqref="I8 F44 F42 I14 I11 F50 F48 F46 F40 F38 F36 F34 F32 F30 F28 F26 F52 I17" xr:uid="{00000000-0002-0000-0100-000001000000}">
      <formula1>$M$8:$M$9</formula1>
    </dataValidation>
    <dataValidation type="list" allowBlank="1" showInputMessage="1" showErrorMessage="1" sqref="I3:J3" xr:uid="{00000000-0002-0000-0100-000002000000}">
      <formula1>$L$4:$L$9</formula1>
    </dataValidation>
    <dataValidation type="list" allowBlank="1" showInputMessage="1" showErrorMessage="1" sqref="I4:J4" xr:uid="{00000000-0002-0000-0100-000004000000}">
      <formula1>$M$4:$M$6</formula1>
    </dataValidation>
    <dataValidation type="list" allowBlank="1" showInputMessage="1" showErrorMessage="1" sqref="H55" xr:uid="{00000000-0002-0000-0100-000005000000}">
      <formula1>$Q$4:$Q$5</formula1>
    </dataValidation>
    <dataValidation type="list" allowBlank="1" showInputMessage="1" showErrorMessage="1" sqref="G6 G12 G9 G15" xr:uid="{00000000-0002-0000-0100-000006000000}">
      <formula1>$N$4:$N$12</formula1>
    </dataValidation>
    <dataValidation type="list" allowBlank="1" showInputMessage="1" showErrorMessage="1" sqref="H26:H53" xr:uid="{00000000-0002-0000-0100-000007000000}">
      <formula1>"6,5,4,3,2,1"</formula1>
    </dataValidation>
    <dataValidation type="list" allowBlank="1" showInputMessage="1" showErrorMessage="1" sqref="C28:C53 C26" xr:uid="{00000000-0002-0000-0100-000000000000}">
      <formula1>$L$26</formula1>
    </dataValidation>
    <dataValidation type="list" allowBlank="1" showInputMessage="1" showErrorMessage="1" sqref="J26:J53" xr:uid="{FB41A1F2-2567-483A-BC2F-6C3F51C6F54E}">
      <formula1>$M$26</formula1>
    </dataValidation>
  </dataValidations>
  <printOptions horizontalCentered="1"/>
  <pageMargins left="0.78740157480314965" right="0.59055118110236227" top="0.98425196850393704" bottom="0.98425196850393704" header="0.51181102362204722" footer="0.51181102362204722"/>
  <pageSetup paperSize="9" scale="5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  <pageSetUpPr fitToPage="1"/>
  </sheetPr>
  <dimension ref="A1:L32"/>
  <sheetViews>
    <sheetView showZeros="0" zoomScale="80" zoomScaleNormal="80" workbookViewId="0">
      <selection activeCell="G8" sqref="G8:J8"/>
    </sheetView>
  </sheetViews>
  <sheetFormatPr defaultRowHeight="13.5"/>
  <cols>
    <col min="1" max="1" width="8.875" style="138" customWidth="1"/>
    <col min="6" max="6" width="5.625" customWidth="1"/>
    <col min="12" max="12" width="0" hidden="1" customWidth="1"/>
  </cols>
  <sheetData>
    <row r="1" spans="1:12" ht="48.75" customHeight="1">
      <c r="A1" s="404" t="s">
        <v>4</v>
      </c>
      <c r="B1" s="404"/>
      <c r="C1" s="404"/>
      <c r="D1" s="404"/>
      <c r="E1" s="404"/>
      <c r="F1" s="404"/>
      <c r="G1" s="404"/>
      <c r="H1" s="404"/>
      <c r="I1" s="404"/>
      <c r="J1" s="404"/>
    </row>
    <row r="2" spans="1:12" ht="36" customHeight="1">
      <c r="A2" s="126" t="s">
        <v>0</v>
      </c>
      <c r="B2" s="405" t="str">
        <f>各チーム入力用!C2</f>
        <v>コントリビュートカップ　第４０回 東北小学生バレーボール選手権大会</v>
      </c>
      <c r="C2" s="406"/>
      <c r="D2" s="406"/>
      <c r="E2" s="406"/>
      <c r="F2" s="406"/>
      <c r="G2" s="406"/>
      <c r="H2" s="406"/>
      <c r="I2" s="406"/>
      <c r="J2" s="407"/>
    </row>
    <row r="3" spans="1:12" ht="24" customHeight="1">
      <c r="A3" s="126"/>
      <c r="B3" s="103"/>
      <c r="C3" s="103"/>
      <c r="D3" s="103"/>
      <c r="E3" s="103"/>
      <c r="F3" s="103"/>
      <c r="G3" s="103"/>
      <c r="H3" s="103"/>
      <c r="I3" s="103"/>
      <c r="J3" s="127"/>
    </row>
    <row r="4" spans="1:12" ht="33" customHeight="1">
      <c r="A4" s="126" t="s">
        <v>13</v>
      </c>
      <c r="B4" s="408">
        <f>各チーム入力用!C4</f>
        <v>0</v>
      </c>
      <c r="C4" s="409"/>
      <c r="D4" s="409"/>
      <c r="E4" s="409"/>
      <c r="F4" s="410"/>
      <c r="G4" s="416" t="s">
        <v>154</v>
      </c>
      <c r="H4" s="417"/>
      <c r="I4" s="411">
        <f>各チーム入力用!I4</f>
        <v>0</v>
      </c>
      <c r="J4" s="418"/>
    </row>
    <row r="5" spans="1:12" ht="16.5" customHeight="1" thickBot="1">
      <c r="A5" s="126"/>
      <c r="B5" s="128"/>
      <c r="C5" s="128"/>
      <c r="D5" s="128"/>
      <c r="E5" s="128"/>
      <c r="F5" s="128"/>
      <c r="G5" s="76"/>
      <c r="H5" s="127"/>
      <c r="I5" s="127"/>
      <c r="J5" s="127"/>
    </row>
    <row r="6" spans="1:12" ht="33" customHeight="1" thickTop="1" thickBot="1">
      <c r="A6" s="126" t="s">
        <v>5</v>
      </c>
      <c r="B6" s="411"/>
      <c r="C6" s="412"/>
      <c r="D6" s="412"/>
      <c r="E6" s="412"/>
      <c r="F6" s="413"/>
      <c r="G6" s="76"/>
      <c r="H6" s="129" t="s">
        <v>8</v>
      </c>
      <c r="I6" s="414"/>
      <c r="J6" s="415"/>
      <c r="L6" t="s">
        <v>34</v>
      </c>
    </row>
    <row r="7" spans="1:12" ht="18" customHeight="1" thickTop="1" thickBot="1">
      <c r="A7" s="126"/>
      <c r="B7" s="127"/>
      <c r="C7" s="127"/>
      <c r="D7" s="127"/>
      <c r="E7" s="127"/>
      <c r="F7" s="127"/>
      <c r="G7" s="127"/>
      <c r="H7" s="127"/>
      <c r="I7" s="127"/>
      <c r="J7" s="127"/>
      <c r="L7" t="s">
        <v>35</v>
      </c>
    </row>
    <row r="8" spans="1:12" ht="25.5" customHeight="1" thickBot="1">
      <c r="A8" s="130" t="s">
        <v>36</v>
      </c>
      <c r="B8" s="391" t="s">
        <v>150</v>
      </c>
      <c r="C8" s="392"/>
      <c r="D8" s="392"/>
      <c r="E8" s="392"/>
      <c r="F8" s="131"/>
      <c r="G8" s="391" t="s">
        <v>151</v>
      </c>
      <c r="H8" s="392"/>
      <c r="I8" s="392"/>
      <c r="J8" s="393"/>
    </row>
    <row r="9" spans="1:12" ht="33" customHeight="1" thickTop="1">
      <c r="A9" s="132" t="s">
        <v>37</v>
      </c>
      <c r="B9" s="394" t="str">
        <f>各チーム入力用!C7&amp;"　"&amp;各チーム入力用!E7</f>
        <v>　</v>
      </c>
      <c r="C9" s="395"/>
      <c r="D9" s="395"/>
      <c r="E9" s="396"/>
      <c r="F9" s="133" t="s">
        <v>6</v>
      </c>
      <c r="G9" s="397"/>
      <c r="H9" s="398"/>
      <c r="I9" s="398"/>
      <c r="J9" s="399"/>
    </row>
    <row r="10" spans="1:12" ht="33" customHeight="1">
      <c r="A10" s="134" t="s">
        <v>127</v>
      </c>
      <c r="B10" s="385" t="str">
        <f>各チーム入力用!C10&amp;"　"&amp;各チーム入力用!E10</f>
        <v>　</v>
      </c>
      <c r="C10" s="386"/>
      <c r="D10" s="386">
        <f>各チーム入力用!E10</f>
        <v>0</v>
      </c>
      <c r="E10" s="387"/>
      <c r="F10" s="135" t="s">
        <v>136</v>
      </c>
      <c r="G10" s="379"/>
      <c r="H10" s="380"/>
      <c r="I10" s="380"/>
      <c r="J10" s="381"/>
    </row>
    <row r="11" spans="1:12" ht="33" customHeight="1">
      <c r="A11" s="134" t="s">
        <v>128</v>
      </c>
      <c r="B11" s="385" t="str">
        <f>各チーム入力用!C13&amp;"　"&amp;各チーム入力用!E13</f>
        <v>　</v>
      </c>
      <c r="C11" s="386"/>
      <c r="D11" s="386">
        <f>各チーム入力用!E13</f>
        <v>0</v>
      </c>
      <c r="E11" s="387"/>
      <c r="F11" s="135" t="s">
        <v>137</v>
      </c>
      <c r="G11" s="379"/>
      <c r="H11" s="380"/>
      <c r="I11" s="380"/>
      <c r="J11" s="381"/>
    </row>
    <row r="12" spans="1:12" ht="33" customHeight="1">
      <c r="A12" s="136" t="s">
        <v>75</v>
      </c>
      <c r="B12" s="385" t="str">
        <f>各チーム入力用!C16&amp;"　"&amp;各チーム入力用!E16</f>
        <v>　</v>
      </c>
      <c r="C12" s="386"/>
      <c r="D12" s="386">
        <f>各チーム入力用!E16</f>
        <v>0</v>
      </c>
      <c r="E12" s="387"/>
      <c r="F12" s="135" t="s">
        <v>76</v>
      </c>
      <c r="G12" s="379"/>
      <c r="H12" s="380"/>
      <c r="I12" s="380"/>
      <c r="J12" s="381"/>
    </row>
    <row r="13" spans="1:12" ht="33" customHeight="1">
      <c r="A13" s="136" t="s">
        <v>77</v>
      </c>
      <c r="B13" s="385" t="str">
        <f>各チーム入力用!C22&amp;"　"&amp;各チーム入力用!E22</f>
        <v>　</v>
      </c>
      <c r="C13" s="386"/>
      <c r="D13" s="386">
        <f>各チーム入力用!E22</f>
        <v>0</v>
      </c>
      <c r="E13" s="387"/>
      <c r="F13" s="135" t="s">
        <v>78</v>
      </c>
      <c r="G13" s="379"/>
      <c r="H13" s="380"/>
      <c r="I13" s="380"/>
      <c r="J13" s="381"/>
    </row>
    <row r="14" spans="1:12" ht="25.5" customHeight="1">
      <c r="A14" s="401" t="s">
        <v>7</v>
      </c>
      <c r="B14" s="402"/>
      <c r="C14" s="402"/>
      <c r="D14" s="402"/>
      <c r="E14" s="402"/>
      <c r="F14" s="402"/>
      <c r="G14" s="402"/>
      <c r="H14" s="402"/>
      <c r="I14" s="402"/>
      <c r="J14" s="403"/>
    </row>
    <row r="15" spans="1:12" ht="33" customHeight="1">
      <c r="A15" s="134">
        <f>IF(各チーム入力用!A26=1,IF(各チーム入力用!C26="〇","①",1),各チーム入力用!A26)</f>
        <v>1</v>
      </c>
      <c r="B15" s="385" t="str">
        <f>各チーム入力用!D27&amp;"　"&amp;各チーム入力用!E27</f>
        <v>　</v>
      </c>
      <c r="C15" s="386"/>
      <c r="D15" s="386">
        <f>各チーム入力用!E27</f>
        <v>0</v>
      </c>
      <c r="E15" s="387"/>
      <c r="F15" s="15">
        <f>A15</f>
        <v>1</v>
      </c>
      <c r="G15" s="379"/>
      <c r="H15" s="380"/>
      <c r="I15" s="380"/>
      <c r="J15" s="381"/>
    </row>
    <row r="16" spans="1:12" ht="33" customHeight="1">
      <c r="A16" s="134">
        <f>IF(各チーム入力用!A28=2,IF(各チーム入力用!C28="〇","②",2),各チーム入力用!A28)</f>
        <v>2</v>
      </c>
      <c r="B16" s="385" t="str">
        <f>各チーム入力用!D29&amp;"　"&amp;各チーム入力用!E29</f>
        <v>　</v>
      </c>
      <c r="C16" s="386"/>
      <c r="D16" s="386">
        <f>各チーム入力用!E29</f>
        <v>0</v>
      </c>
      <c r="E16" s="387"/>
      <c r="F16" s="15">
        <f t="shared" ref="F16:F28" si="0">A16</f>
        <v>2</v>
      </c>
      <c r="G16" s="379"/>
      <c r="H16" s="380"/>
      <c r="I16" s="380"/>
      <c r="J16" s="381"/>
    </row>
    <row r="17" spans="1:10" ht="33" customHeight="1">
      <c r="A17" s="134">
        <f>IF(各チーム入力用!A30=3,IF(各チーム入力用!C30="〇","③",3),各チーム入力用!A30)</f>
        <v>3</v>
      </c>
      <c r="B17" s="385" t="str">
        <f>各チーム入力用!D31&amp;"　"&amp;各チーム入力用!E31</f>
        <v>　</v>
      </c>
      <c r="C17" s="386"/>
      <c r="D17" s="386">
        <f>各チーム入力用!E31</f>
        <v>0</v>
      </c>
      <c r="E17" s="387"/>
      <c r="F17" s="15">
        <f t="shared" si="0"/>
        <v>3</v>
      </c>
      <c r="G17" s="379"/>
      <c r="H17" s="380"/>
      <c r="I17" s="380"/>
      <c r="J17" s="381"/>
    </row>
    <row r="18" spans="1:10" ht="33" customHeight="1">
      <c r="A18" s="134">
        <f>IF(各チーム入力用!A32=4,IF(各チーム入力用!C32="〇","④",4),各チーム入力用!A32)</f>
        <v>4</v>
      </c>
      <c r="B18" s="385" t="str">
        <f>各チーム入力用!D33&amp;"　"&amp;各チーム入力用!E33</f>
        <v>　</v>
      </c>
      <c r="C18" s="386"/>
      <c r="D18" s="386">
        <f>各チーム入力用!E33</f>
        <v>0</v>
      </c>
      <c r="E18" s="387"/>
      <c r="F18" s="15">
        <f t="shared" si="0"/>
        <v>4</v>
      </c>
      <c r="G18" s="379"/>
      <c r="H18" s="380"/>
      <c r="I18" s="380"/>
      <c r="J18" s="381"/>
    </row>
    <row r="19" spans="1:10" ht="33" customHeight="1">
      <c r="A19" s="134">
        <f>IF(各チーム入力用!A34=5,IF(各チーム入力用!C34="〇","⑤",5),各チーム入力用!A34)</f>
        <v>5</v>
      </c>
      <c r="B19" s="385" t="str">
        <f>各チーム入力用!D35&amp;"　"&amp;各チーム入力用!E35</f>
        <v>　</v>
      </c>
      <c r="C19" s="386"/>
      <c r="D19" s="386">
        <f>各チーム入力用!E35</f>
        <v>0</v>
      </c>
      <c r="E19" s="387"/>
      <c r="F19" s="15">
        <f t="shared" si="0"/>
        <v>5</v>
      </c>
      <c r="G19" s="379"/>
      <c r="H19" s="380"/>
      <c r="I19" s="380"/>
      <c r="J19" s="381"/>
    </row>
    <row r="20" spans="1:10" ht="33" customHeight="1">
      <c r="A20" s="134">
        <f>IF(各チーム入力用!A36=6,IF(各チーム入力用!C36="〇","⑥",6),各チーム入力用!A36)</f>
        <v>6</v>
      </c>
      <c r="B20" s="385" t="str">
        <f>各チーム入力用!D37&amp;"　"&amp;各チーム入力用!E37</f>
        <v>　</v>
      </c>
      <c r="C20" s="386"/>
      <c r="D20" s="386">
        <f>各チーム入力用!E37</f>
        <v>0</v>
      </c>
      <c r="E20" s="387"/>
      <c r="F20" s="15">
        <f t="shared" si="0"/>
        <v>6</v>
      </c>
      <c r="G20" s="379"/>
      <c r="H20" s="380"/>
      <c r="I20" s="380"/>
      <c r="J20" s="381"/>
    </row>
    <row r="21" spans="1:10" ht="33" customHeight="1">
      <c r="A21" s="134">
        <f>IF(各チーム入力用!A38=7,IF(各チーム入力用!C38="〇","⑦",7),各チーム入力用!A38)</f>
        <v>7</v>
      </c>
      <c r="B21" s="385" t="str">
        <f>各チーム入力用!D39&amp;"　"&amp;各チーム入力用!E39</f>
        <v>　</v>
      </c>
      <c r="C21" s="386"/>
      <c r="D21" s="386">
        <f>各チーム入力用!E39</f>
        <v>0</v>
      </c>
      <c r="E21" s="387"/>
      <c r="F21" s="15">
        <f t="shared" si="0"/>
        <v>7</v>
      </c>
      <c r="G21" s="379"/>
      <c r="H21" s="380"/>
      <c r="I21" s="380"/>
      <c r="J21" s="381"/>
    </row>
    <row r="22" spans="1:10" ht="33" customHeight="1">
      <c r="A22" s="134">
        <f>IF(各チーム入力用!A40=8,IF(各チーム入力用!C40="〇","⑧",8),各チーム入力用!A40)</f>
        <v>8</v>
      </c>
      <c r="B22" s="385" t="str">
        <f>各チーム入力用!D41&amp;"　"&amp;各チーム入力用!E41</f>
        <v>　</v>
      </c>
      <c r="C22" s="386"/>
      <c r="D22" s="386">
        <f>各チーム入力用!E41</f>
        <v>0</v>
      </c>
      <c r="E22" s="387"/>
      <c r="F22" s="15">
        <f t="shared" si="0"/>
        <v>8</v>
      </c>
      <c r="G22" s="379"/>
      <c r="H22" s="380"/>
      <c r="I22" s="380"/>
      <c r="J22" s="381"/>
    </row>
    <row r="23" spans="1:10" ht="33" customHeight="1">
      <c r="A23" s="134">
        <f>IF(各チーム入力用!A42=9,IF(各チーム入力用!C42="〇","⑨",9),各チーム入力用!A42)</f>
        <v>9</v>
      </c>
      <c r="B23" s="385" t="str">
        <f>各チーム入力用!D43&amp;"　"&amp;各チーム入力用!E43</f>
        <v>　</v>
      </c>
      <c r="C23" s="386"/>
      <c r="D23" s="386">
        <f>各チーム入力用!E43</f>
        <v>0</v>
      </c>
      <c r="E23" s="387"/>
      <c r="F23" s="15">
        <f t="shared" ref="F23:F24" si="1">A23</f>
        <v>9</v>
      </c>
      <c r="G23" s="379"/>
      <c r="H23" s="380"/>
      <c r="I23" s="380"/>
      <c r="J23" s="381"/>
    </row>
    <row r="24" spans="1:10" ht="33" customHeight="1">
      <c r="A24" s="134">
        <f>IF(各チーム入力用!A44=10,IF(各チーム入力用!C44="〇","⑩",10),各チーム入力用!A44)</f>
        <v>10</v>
      </c>
      <c r="B24" s="385" t="str">
        <f>各チーム入力用!D45&amp;"　"&amp;各チーム入力用!E45</f>
        <v>　</v>
      </c>
      <c r="C24" s="386"/>
      <c r="D24" s="386">
        <f>各チーム入力用!E45</f>
        <v>0</v>
      </c>
      <c r="E24" s="387"/>
      <c r="F24" s="15">
        <f t="shared" si="1"/>
        <v>10</v>
      </c>
      <c r="G24" s="379"/>
      <c r="H24" s="380"/>
      <c r="I24" s="380"/>
      <c r="J24" s="381"/>
    </row>
    <row r="25" spans="1:10" ht="33" customHeight="1">
      <c r="A25" s="134">
        <f>IF(各チーム入力用!A46=11,IF(各チーム入力用!C46="〇","⑪",11),各チーム入力用!A46)</f>
        <v>11</v>
      </c>
      <c r="B25" s="385" t="str">
        <f>各チーム入力用!D47&amp;"　"&amp;各チーム入力用!E47</f>
        <v>　</v>
      </c>
      <c r="C25" s="386"/>
      <c r="D25" s="386">
        <f>各チーム入力用!E47</f>
        <v>0</v>
      </c>
      <c r="E25" s="387"/>
      <c r="F25" s="15">
        <f t="shared" si="0"/>
        <v>11</v>
      </c>
      <c r="G25" s="379"/>
      <c r="H25" s="380"/>
      <c r="I25" s="380"/>
      <c r="J25" s="381"/>
    </row>
    <row r="26" spans="1:10" ht="33" customHeight="1">
      <c r="A26" s="134">
        <f>IF(各チーム入力用!A48=12,IF(各チーム入力用!C48="〇","⑫",12),各チーム入力用!A48)</f>
        <v>12</v>
      </c>
      <c r="B26" s="385" t="str">
        <f>各チーム入力用!D49&amp;"　"&amp;各チーム入力用!E49</f>
        <v>　</v>
      </c>
      <c r="C26" s="386"/>
      <c r="D26" s="386">
        <f>各チーム入力用!E49</f>
        <v>0</v>
      </c>
      <c r="E26" s="387"/>
      <c r="F26" s="15">
        <f t="shared" si="0"/>
        <v>12</v>
      </c>
      <c r="G26" s="379"/>
      <c r="H26" s="380"/>
      <c r="I26" s="380"/>
      <c r="J26" s="381"/>
    </row>
    <row r="27" spans="1:10" ht="33" customHeight="1">
      <c r="A27" s="134">
        <f>IF(各チーム入力用!A50=13,IF(各チーム入力用!C50="〇","⑬",13),各チーム入力用!A50)</f>
        <v>13</v>
      </c>
      <c r="B27" s="385" t="str">
        <f>各チーム入力用!D51&amp;"　"&amp;各チーム入力用!E51</f>
        <v>　</v>
      </c>
      <c r="C27" s="386"/>
      <c r="D27" s="386">
        <f>各チーム入力用!E51</f>
        <v>0</v>
      </c>
      <c r="E27" s="387"/>
      <c r="F27" s="15">
        <f t="shared" si="0"/>
        <v>13</v>
      </c>
      <c r="G27" s="379"/>
      <c r="H27" s="380"/>
      <c r="I27" s="380"/>
      <c r="J27" s="381"/>
    </row>
    <row r="28" spans="1:10" ht="33" customHeight="1" thickBot="1">
      <c r="A28" s="137">
        <f>IF(各チーム入力用!A52=14,IF(各チーム入力用!C52="〇","⑭",14),各チーム入力用!A52)</f>
        <v>14</v>
      </c>
      <c r="B28" s="388" t="str">
        <f>各チーム入力用!D53&amp;"　"&amp;各チーム入力用!E53</f>
        <v>　</v>
      </c>
      <c r="C28" s="389"/>
      <c r="D28" s="389">
        <f>各チーム入力用!E53</f>
        <v>0</v>
      </c>
      <c r="E28" s="390"/>
      <c r="F28" s="16">
        <f t="shared" si="0"/>
        <v>14</v>
      </c>
      <c r="G28" s="382"/>
      <c r="H28" s="383"/>
      <c r="I28" s="383"/>
      <c r="J28" s="384"/>
    </row>
    <row r="29" spans="1:10" ht="18" customHeight="1">
      <c r="A29" s="400" t="s">
        <v>210</v>
      </c>
      <c r="B29" s="400"/>
      <c r="C29" s="400"/>
      <c r="D29" s="400"/>
      <c r="E29" s="400"/>
      <c r="F29" s="400"/>
      <c r="G29" s="400"/>
      <c r="H29" s="400"/>
      <c r="I29" s="400"/>
      <c r="J29" s="400"/>
    </row>
    <row r="30" spans="1:10" ht="18" customHeight="1">
      <c r="A30" s="400" t="s">
        <v>152</v>
      </c>
      <c r="B30" s="400"/>
      <c r="C30" s="400"/>
      <c r="D30" s="400"/>
      <c r="E30" s="400"/>
      <c r="F30" s="400"/>
      <c r="G30" s="400"/>
      <c r="H30" s="400"/>
      <c r="I30" s="400"/>
      <c r="J30" s="400"/>
    </row>
    <row r="31" spans="1:10" ht="18" customHeight="1">
      <c r="A31" s="400" t="s">
        <v>153</v>
      </c>
      <c r="B31" s="400"/>
      <c r="C31" s="400"/>
      <c r="D31" s="400"/>
      <c r="E31" s="400"/>
      <c r="F31" s="400"/>
      <c r="G31" s="400"/>
      <c r="H31" s="400"/>
      <c r="I31" s="400"/>
      <c r="J31" s="400"/>
    </row>
    <row r="32" spans="1:10" ht="18" customHeight="1">
      <c r="A32" s="400" t="s">
        <v>217</v>
      </c>
      <c r="B32" s="400"/>
      <c r="C32" s="400"/>
      <c r="D32" s="400"/>
      <c r="E32" s="400"/>
      <c r="F32" s="400"/>
      <c r="G32" s="400"/>
      <c r="H32" s="400"/>
      <c r="I32" s="400"/>
      <c r="J32" s="400"/>
    </row>
  </sheetData>
  <sheetProtection algorithmName="SHA-512" hashValue="RpCUxVNjOSC60ZHWPCAjT5RUF6ewG6IX8PGdlHs4SE/IJNg7tb/x6uFT6mZ11Q5sEgU1YNQtMD38RIe3u31QHA==" saltValue="WkZK3f9ST6h2sk4deLTcHg==" spinCount="100000" sheet="1" objects="1" scenarios="1"/>
  <mergeCells count="52">
    <mergeCell ref="G21:J21"/>
    <mergeCell ref="G22:J22"/>
    <mergeCell ref="G16:J16"/>
    <mergeCell ref="G17:J17"/>
    <mergeCell ref="G18:J18"/>
    <mergeCell ref="G19:J19"/>
    <mergeCell ref="G20:J20"/>
    <mergeCell ref="A1:J1"/>
    <mergeCell ref="B2:J2"/>
    <mergeCell ref="B4:F4"/>
    <mergeCell ref="B6:F6"/>
    <mergeCell ref="I6:J6"/>
    <mergeCell ref="G4:H4"/>
    <mergeCell ref="I4:J4"/>
    <mergeCell ref="A32:J32"/>
    <mergeCell ref="A29:J29"/>
    <mergeCell ref="A30:J30"/>
    <mergeCell ref="A31:J31"/>
    <mergeCell ref="A14:J14"/>
    <mergeCell ref="B15:E15"/>
    <mergeCell ref="B16:E16"/>
    <mergeCell ref="B17:E17"/>
    <mergeCell ref="B23:E23"/>
    <mergeCell ref="B18:E18"/>
    <mergeCell ref="B19:E19"/>
    <mergeCell ref="B20:E20"/>
    <mergeCell ref="B21:E21"/>
    <mergeCell ref="B22:E22"/>
    <mergeCell ref="B26:E26"/>
    <mergeCell ref="B27:E27"/>
    <mergeCell ref="G23:J23"/>
    <mergeCell ref="G24:J24"/>
    <mergeCell ref="G25:J25"/>
    <mergeCell ref="B8:E8"/>
    <mergeCell ref="G8:J8"/>
    <mergeCell ref="B9:E9"/>
    <mergeCell ref="B10:E10"/>
    <mergeCell ref="B13:E13"/>
    <mergeCell ref="B11:E11"/>
    <mergeCell ref="B12:E12"/>
    <mergeCell ref="G9:J9"/>
    <mergeCell ref="G10:J10"/>
    <mergeCell ref="G11:J11"/>
    <mergeCell ref="G12:J12"/>
    <mergeCell ref="G13:J13"/>
    <mergeCell ref="G15:J15"/>
    <mergeCell ref="G26:J26"/>
    <mergeCell ref="G27:J27"/>
    <mergeCell ref="G28:J28"/>
    <mergeCell ref="B24:E24"/>
    <mergeCell ref="B25:E25"/>
    <mergeCell ref="B28:E28"/>
  </mergeCells>
  <phoneticPr fontId="10"/>
  <dataValidations count="1">
    <dataValidation type="list" allowBlank="1" showInputMessage="1" showErrorMessage="1" sqref="I6:J6" xr:uid="{00000000-0002-0000-0200-000000000000}">
      <formula1>$L$6:$L$7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83" orientation="portrait" blackAndWhite="1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U71"/>
  <sheetViews>
    <sheetView showZeros="0" zoomScale="140" zoomScaleNormal="140" zoomScaleSheetLayoutView="140" workbookViewId="0">
      <selection activeCell="C7" sqref="C7:E8"/>
    </sheetView>
  </sheetViews>
  <sheetFormatPr defaultColWidth="0.875" defaultRowHeight="8.25" customHeight="1"/>
  <cols>
    <col min="1" max="16384" width="0.875" style="25"/>
  </cols>
  <sheetData>
    <row r="1" spans="1:125" ht="6.75" customHeight="1">
      <c r="A1" s="22"/>
      <c r="B1" s="23"/>
      <c r="C1" s="23"/>
      <c r="D1" s="23"/>
      <c r="E1" s="23"/>
      <c r="F1" s="23"/>
      <c r="G1" s="431">
        <f>'エントリー変更（大会受付で提出）'!B4</f>
        <v>0</v>
      </c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1"/>
      <c r="V1" s="431"/>
      <c r="W1" s="431"/>
      <c r="X1" s="431"/>
      <c r="Y1" s="23"/>
      <c r="Z1" s="22"/>
      <c r="AA1" s="23"/>
      <c r="AB1" s="23"/>
      <c r="AC1" s="23"/>
      <c r="AD1" s="23"/>
      <c r="AE1" s="23"/>
      <c r="AF1" s="431">
        <f>G1</f>
        <v>0</v>
      </c>
      <c r="AG1" s="431"/>
      <c r="AH1" s="431"/>
      <c r="AI1" s="431"/>
      <c r="AJ1" s="431"/>
      <c r="AK1" s="431"/>
      <c r="AL1" s="431"/>
      <c r="AM1" s="431"/>
      <c r="AN1" s="431"/>
      <c r="AO1" s="431"/>
      <c r="AP1" s="431"/>
      <c r="AQ1" s="431"/>
      <c r="AR1" s="431"/>
      <c r="AS1" s="431"/>
      <c r="AT1" s="431"/>
      <c r="AU1" s="431"/>
      <c r="AV1" s="431"/>
      <c r="AW1" s="431"/>
      <c r="AX1" s="23"/>
      <c r="AY1" s="22"/>
      <c r="AZ1" s="23"/>
      <c r="BA1" s="23"/>
      <c r="BB1" s="23"/>
      <c r="BC1" s="23"/>
      <c r="BD1" s="23"/>
      <c r="BE1" s="431">
        <f>AF1</f>
        <v>0</v>
      </c>
      <c r="BF1" s="431"/>
      <c r="BG1" s="431"/>
      <c r="BH1" s="431"/>
      <c r="BI1" s="431"/>
      <c r="BJ1" s="431"/>
      <c r="BK1" s="431"/>
      <c r="BL1" s="431"/>
      <c r="BM1" s="431"/>
      <c r="BN1" s="431"/>
      <c r="BO1" s="431"/>
      <c r="BP1" s="431"/>
      <c r="BQ1" s="431"/>
      <c r="BR1" s="431"/>
      <c r="BS1" s="431"/>
      <c r="BT1" s="431"/>
      <c r="BU1" s="431"/>
      <c r="BV1" s="431"/>
      <c r="BW1" s="23"/>
      <c r="BX1" s="22"/>
      <c r="BY1" s="23"/>
      <c r="BZ1" s="23"/>
      <c r="CA1" s="23"/>
      <c r="CB1" s="23"/>
      <c r="CC1" s="23"/>
      <c r="CD1" s="431">
        <f>BE1</f>
        <v>0</v>
      </c>
      <c r="CE1" s="431"/>
      <c r="CF1" s="431"/>
      <c r="CG1" s="431"/>
      <c r="CH1" s="431"/>
      <c r="CI1" s="431"/>
      <c r="CJ1" s="431"/>
      <c r="CK1" s="431"/>
      <c r="CL1" s="431"/>
      <c r="CM1" s="431"/>
      <c r="CN1" s="431"/>
      <c r="CO1" s="431"/>
      <c r="CP1" s="431"/>
      <c r="CQ1" s="431"/>
      <c r="CR1" s="431"/>
      <c r="CS1" s="431"/>
      <c r="CT1" s="431"/>
      <c r="CU1" s="431"/>
      <c r="CV1" s="23"/>
      <c r="CW1" s="22"/>
      <c r="CX1" s="23"/>
      <c r="CY1" s="23"/>
      <c r="CZ1" s="23"/>
      <c r="DA1" s="23"/>
      <c r="DB1" s="23"/>
      <c r="DC1" s="431">
        <f>CD1</f>
        <v>0</v>
      </c>
      <c r="DD1" s="431"/>
      <c r="DE1" s="431"/>
      <c r="DF1" s="431"/>
      <c r="DG1" s="431"/>
      <c r="DH1" s="431"/>
      <c r="DI1" s="431"/>
      <c r="DJ1" s="431"/>
      <c r="DK1" s="431"/>
      <c r="DL1" s="431"/>
      <c r="DM1" s="431"/>
      <c r="DN1" s="431"/>
      <c r="DO1" s="431"/>
      <c r="DP1" s="431"/>
      <c r="DQ1" s="431"/>
      <c r="DR1" s="431"/>
      <c r="DS1" s="431"/>
      <c r="DT1" s="431"/>
      <c r="DU1" s="24"/>
    </row>
    <row r="2" spans="1:125" ht="6.75" customHeight="1">
      <c r="A2" s="26"/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7"/>
      <c r="R2" s="427"/>
      <c r="S2" s="427"/>
      <c r="T2" s="427"/>
      <c r="U2" s="427"/>
      <c r="V2" s="427"/>
      <c r="W2" s="427"/>
      <c r="X2" s="427"/>
      <c r="Z2" s="26"/>
      <c r="AF2" s="427"/>
      <c r="AG2" s="427"/>
      <c r="AH2" s="427"/>
      <c r="AI2" s="427"/>
      <c r="AJ2" s="427"/>
      <c r="AK2" s="427"/>
      <c r="AL2" s="427"/>
      <c r="AM2" s="427"/>
      <c r="AN2" s="427"/>
      <c r="AO2" s="427"/>
      <c r="AP2" s="427"/>
      <c r="AQ2" s="427"/>
      <c r="AR2" s="427"/>
      <c r="AS2" s="427"/>
      <c r="AT2" s="427"/>
      <c r="AU2" s="427"/>
      <c r="AV2" s="427"/>
      <c r="AW2" s="427"/>
      <c r="AY2" s="26"/>
      <c r="BE2" s="427"/>
      <c r="BF2" s="427"/>
      <c r="BG2" s="427"/>
      <c r="BH2" s="427"/>
      <c r="BI2" s="427"/>
      <c r="BJ2" s="427"/>
      <c r="BK2" s="427"/>
      <c r="BL2" s="427"/>
      <c r="BM2" s="427"/>
      <c r="BN2" s="427"/>
      <c r="BO2" s="427"/>
      <c r="BP2" s="427"/>
      <c r="BQ2" s="427"/>
      <c r="BR2" s="427"/>
      <c r="BS2" s="427"/>
      <c r="BT2" s="427"/>
      <c r="BU2" s="427"/>
      <c r="BV2" s="427"/>
      <c r="BX2" s="26"/>
      <c r="CD2" s="427"/>
      <c r="CE2" s="427"/>
      <c r="CF2" s="427"/>
      <c r="CG2" s="427"/>
      <c r="CH2" s="427"/>
      <c r="CI2" s="427"/>
      <c r="CJ2" s="427"/>
      <c r="CK2" s="427"/>
      <c r="CL2" s="427"/>
      <c r="CM2" s="427"/>
      <c r="CN2" s="427"/>
      <c r="CO2" s="427"/>
      <c r="CP2" s="427"/>
      <c r="CQ2" s="427"/>
      <c r="CR2" s="427"/>
      <c r="CS2" s="427"/>
      <c r="CT2" s="427"/>
      <c r="CU2" s="427"/>
      <c r="CW2" s="26"/>
      <c r="DC2" s="427"/>
      <c r="DD2" s="427"/>
      <c r="DE2" s="427"/>
      <c r="DF2" s="427"/>
      <c r="DG2" s="427"/>
      <c r="DH2" s="427"/>
      <c r="DI2" s="427"/>
      <c r="DJ2" s="427"/>
      <c r="DK2" s="427"/>
      <c r="DL2" s="427"/>
      <c r="DM2" s="427"/>
      <c r="DN2" s="427"/>
      <c r="DO2" s="427"/>
      <c r="DP2" s="427"/>
      <c r="DQ2" s="427"/>
      <c r="DR2" s="427"/>
      <c r="DS2" s="427"/>
      <c r="DT2" s="427"/>
      <c r="DU2" s="27"/>
    </row>
    <row r="3" spans="1:125" ht="6.75" customHeight="1">
      <c r="A3" s="26"/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422"/>
      <c r="R3" s="422"/>
      <c r="S3" s="422"/>
      <c r="T3" s="422"/>
      <c r="U3" s="422"/>
      <c r="V3" s="422"/>
      <c r="W3" s="422"/>
      <c r="X3" s="422"/>
      <c r="Z3" s="26"/>
      <c r="AF3" s="422"/>
      <c r="AG3" s="422"/>
      <c r="AH3" s="422"/>
      <c r="AI3" s="422"/>
      <c r="AJ3" s="422"/>
      <c r="AK3" s="422"/>
      <c r="AL3" s="422"/>
      <c r="AM3" s="422"/>
      <c r="AN3" s="422"/>
      <c r="AO3" s="422"/>
      <c r="AP3" s="422"/>
      <c r="AQ3" s="422"/>
      <c r="AR3" s="422"/>
      <c r="AS3" s="422"/>
      <c r="AT3" s="422"/>
      <c r="AU3" s="422"/>
      <c r="AV3" s="422"/>
      <c r="AW3" s="422"/>
      <c r="AY3" s="26"/>
      <c r="BE3" s="422"/>
      <c r="BF3" s="422"/>
      <c r="BG3" s="422"/>
      <c r="BH3" s="422"/>
      <c r="BI3" s="422"/>
      <c r="BJ3" s="422"/>
      <c r="BK3" s="422"/>
      <c r="BL3" s="422"/>
      <c r="BM3" s="422"/>
      <c r="BN3" s="422"/>
      <c r="BO3" s="422"/>
      <c r="BP3" s="422"/>
      <c r="BQ3" s="422"/>
      <c r="BR3" s="422"/>
      <c r="BS3" s="422"/>
      <c r="BT3" s="422"/>
      <c r="BU3" s="422"/>
      <c r="BV3" s="422"/>
      <c r="BX3" s="26"/>
      <c r="CD3" s="422"/>
      <c r="CE3" s="422"/>
      <c r="CF3" s="422"/>
      <c r="CG3" s="422"/>
      <c r="CH3" s="422"/>
      <c r="CI3" s="422"/>
      <c r="CJ3" s="422"/>
      <c r="CK3" s="422"/>
      <c r="CL3" s="422"/>
      <c r="CM3" s="422"/>
      <c r="CN3" s="422"/>
      <c r="CO3" s="422"/>
      <c r="CP3" s="422"/>
      <c r="CQ3" s="422"/>
      <c r="CR3" s="422"/>
      <c r="CS3" s="422"/>
      <c r="CT3" s="422"/>
      <c r="CU3" s="422"/>
      <c r="CW3" s="26"/>
      <c r="DC3" s="422"/>
      <c r="DD3" s="422"/>
      <c r="DE3" s="422"/>
      <c r="DF3" s="422"/>
      <c r="DG3" s="422"/>
      <c r="DH3" s="422"/>
      <c r="DI3" s="422"/>
      <c r="DJ3" s="422"/>
      <c r="DK3" s="422"/>
      <c r="DL3" s="422"/>
      <c r="DM3" s="422"/>
      <c r="DN3" s="422"/>
      <c r="DO3" s="422"/>
      <c r="DP3" s="422"/>
      <c r="DQ3" s="422"/>
      <c r="DR3" s="422"/>
      <c r="DS3" s="422"/>
      <c r="DT3" s="422"/>
      <c r="DU3" s="27"/>
    </row>
    <row r="4" spans="1:125" ht="6.75" customHeight="1">
      <c r="A4" s="26"/>
      <c r="B4" s="424" t="s">
        <v>79</v>
      </c>
      <c r="C4" s="421"/>
      <c r="D4" s="421"/>
      <c r="E4" s="421"/>
      <c r="F4" s="425"/>
      <c r="G4" s="424" t="s">
        <v>80</v>
      </c>
      <c r="H4" s="421"/>
      <c r="I4" s="421"/>
      <c r="J4" s="421"/>
      <c r="K4" s="421"/>
      <c r="L4" s="421"/>
      <c r="M4" s="421"/>
      <c r="N4" s="421"/>
      <c r="O4" s="421"/>
      <c r="P4" s="421"/>
      <c r="Q4" s="421"/>
      <c r="R4" s="421"/>
      <c r="S4" s="421"/>
      <c r="T4" s="421"/>
      <c r="U4" s="421"/>
      <c r="V4" s="421"/>
      <c r="W4" s="421"/>
      <c r="X4" s="425"/>
      <c r="Y4" s="17"/>
      <c r="Z4" s="18"/>
      <c r="AA4" s="424" t="s">
        <v>81</v>
      </c>
      <c r="AB4" s="421"/>
      <c r="AC4" s="421"/>
      <c r="AD4" s="421"/>
      <c r="AE4" s="425"/>
      <c r="AF4" s="424" t="s">
        <v>80</v>
      </c>
      <c r="AG4" s="421"/>
      <c r="AH4" s="421"/>
      <c r="AI4" s="421"/>
      <c r="AJ4" s="421"/>
      <c r="AK4" s="421"/>
      <c r="AL4" s="421"/>
      <c r="AM4" s="421"/>
      <c r="AN4" s="421"/>
      <c r="AO4" s="421"/>
      <c r="AP4" s="421"/>
      <c r="AQ4" s="421"/>
      <c r="AR4" s="421"/>
      <c r="AS4" s="421"/>
      <c r="AT4" s="421"/>
      <c r="AU4" s="421"/>
      <c r="AV4" s="421"/>
      <c r="AW4" s="425"/>
      <c r="AX4" s="17"/>
      <c r="AY4" s="18"/>
      <c r="AZ4" s="424" t="s">
        <v>81</v>
      </c>
      <c r="BA4" s="421"/>
      <c r="BB4" s="421"/>
      <c r="BC4" s="421"/>
      <c r="BD4" s="425"/>
      <c r="BE4" s="424" t="s">
        <v>80</v>
      </c>
      <c r="BF4" s="421"/>
      <c r="BG4" s="421"/>
      <c r="BH4" s="421"/>
      <c r="BI4" s="421"/>
      <c r="BJ4" s="421"/>
      <c r="BK4" s="421"/>
      <c r="BL4" s="421"/>
      <c r="BM4" s="421"/>
      <c r="BN4" s="421"/>
      <c r="BO4" s="421"/>
      <c r="BP4" s="421"/>
      <c r="BQ4" s="421"/>
      <c r="BR4" s="421"/>
      <c r="BS4" s="421"/>
      <c r="BT4" s="421"/>
      <c r="BU4" s="421"/>
      <c r="BV4" s="425"/>
      <c r="BW4" s="17"/>
      <c r="BX4" s="18"/>
      <c r="BY4" s="424" t="s">
        <v>81</v>
      </c>
      <c r="BZ4" s="421"/>
      <c r="CA4" s="421"/>
      <c r="CB4" s="421"/>
      <c r="CC4" s="425"/>
      <c r="CD4" s="424" t="s">
        <v>80</v>
      </c>
      <c r="CE4" s="421"/>
      <c r="CF4" s="421"/>
      <c r="CG4" s="421"/>
      <c r="CH4" s="421"/>
      <c r="CI4" s="421"/>
      <c r="CJ4" s="421"/>
      <c r="CK4" s="421"/>
      <c r="CL4" s="421"/>
      <c r="CM4" s="421"/>
      <c r="CN4" s="421"/>
      <c r="CO4" s="421"/>
      <c r="CP4" s="421"/>
      <c r="CQ4" s="421"/>
      <c r="CR4" s="421"/>
      <c r="CS4" s="421"/>
      <c r="CT4" s="421"/>
      <c r="CU4" s="425"/>
      <c r="CV4" s="17"/>
      <c r="CW4" s="18"/>
      <c r="CX4" s="424" t="s">
        <v>81</v>
      </c>
      <c r="CY4" s="421"/>
      <c r="CZ4" s="421"/>
      <c r="DA4" s="421"/>
      <c r="DB4" s="425"/>
      <c r="DC4" s="424" t="s">
        <v>80</v>
      </c>
      <c r="DD4" s="421"/>
      <c r="DE4" s="421"/>
      <c r="DF4" s="421"/>
      <c r="DG4" s="421"/>
      <c r="DH4" s="421"/>
      <c r="DI4" s="421"/>
      <c r="DJ4" s="421"/>
      <c r="DK4" s="421"/>
      <c r="DL4" s="421"/>
      <c r="DM4" s="421"/>
      <c r="DN4" s="421"/>
      <c r="DO4" s="421"/>
      <c r="DP4" s="421"/>
      <c r="DQ4" s="421"/>
      <c r="DR4" s="421"/>
      <c r="DS4" s="421"/>
      <c r="DT4" s="425"/>
      <c r="DU4" s="27"/>
    </row>
    <row r="5" spans="1:125" ht="6.75" customHeight="1">
      <c r="A5" s="26"/>
      <c r="B5" s="426"/>
      <c r="C5" s="427"/>
      <c r="D5" s="427"/>
      <c r="E5" s="427"/>
      <c r="F5" s="428"/>
      <c r="G5" s="426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8"/>
      <c r="Y5" s="17"/>
      <c r="Z5" s="18"/>
      <c r="AA5" s="426"/>
      <c r="AB5" s="427"/>
      <c r="AC5" s="427"/>
      <c r="AD5" s="427"/>
      <c r="AE5" s="428"/>
      <c r="AF5" s="426"/>
      <c r="AG5" s="427"/>
      <c r="AH5" s="427"/>
      <c r="AI5" s="427"/>
      <c r="AJ5" s="427"/>
      <c r="AK5" s="427"/>
      <c r="AL5" s="427"/>
      <c r="AM5" s="427"/>
      <c r="AN5" s="427"/>
      <c r="AO5" s="427"/>
      <c r="AP5" s="427"/>
      <c r="AQ5" s="427"/>
      <c r="AR5" s="427"/>
      <c r="AS5" s="427"/>
      <c r="AT5" s="427"/>
      <c r="AU5" s="427"/>
      <c r="AV5" s="427"/>
      <c r="AW5" s="428"/>
      <c r="AX5" s="17"/>
      <c r="AY5" s="18"/>
      <c r="AZ5" s="426"/>
      <c r="BA5" s="427"/>
      <c r="BB5" s="427"/>
      <c r="BC5" s="427"/>
      <c r="BD5" s="428"/>
      <c r="BE5" s="426"/>
      <c r="BF5" s="427"/>
      <c r="BG5" s="427"/>
      <c r="BH5" s="427"/>
      <c r="BI5" s="427"/>
      <c r="BJ5" s="427"/>
      <c r="BK5" s="427"/>
      <c r="BL5" s="427"/>
      <c r="BM5" s="427"/>
      <c r="BN5" s="427"/>
      <c r="BO5" s="427"/>
      <c r="BP5" s="427"/>
      <c r="BQ5" s="427"/>
      <c r="BR5" s="427"/>
      <c r="BS5" s="427"/>
      <c r="BT5" s="427"/>
      <c r="BU5" s="427"/>
      <c r="BV5" s="428"/>
      <c r="BW5" s="17"/>
      <c r="BX5" s="18"/>
      <c r="BY5" s="426"/>
      <c r="BZ5" s="427"/>
      <c r="CA5" s="427"/>
      <c r="CB5" s="427"/>
      <c r="CC5" s="428"/>
      <c r="CD5" s="426"/>
      <c r="CE5" s="427"/>
      <c r="CF5" s="427"/>
      <c r="CG5" s="427"/>
      <c r="CH5" s="427"/>
      <c r="CI5" s="427"/>
      <c r="CJ5" s="427"/>
      <c r="CK5" s="427"/>
      <c r="CL5" s="427"/>
      <c r="CM5" s="427"/>
      <c r="CN5" s="427"/>
      <c r="CO5" s="427"/>
      <c r="CP5" s="427"/>
      <c r="CQ5" s="427"/>
      <c r="CR5" s="427"/>
      <c r="CS5" s="427"/>
      <c r="CT5" s="427"/>
      <c r="CU5" s="428"/>
      <c r="CV5" s="17"/>
      <c r="CW5" s="18"/>
      <c r="CX5" s="426"/>
      <c r="CY5" s="427"/>
      <c r="CZ5" s="427"/>
      <c r="DA5" s="427"/>
      <c r="DB5" s="428"/>
      <c r="DC5" s="426"/>
      <c r="DD5" s="427"/>
      <c r="DE5" s="427"/>
      <c r="DF5" s="427"/>
      <c r="DG5" s="427"/>
      <c r="DH5" s="427"/>
      <c r="DI5" s="427"/>
      <c r="DJ5" s="427"/>
      <c r="DK5" s="427"/>
      <c r="DL5" s="427"/>
      <c r="DM5" s="427"/>
      <c r="DN5" s="427"/>
      <c r="DO5" s="427"/>
      <c r="DP5" s="427"/>
      <c r="DQ5" s="427"/>
      <c r="DR5" s="427"/>
      <c r="DS5" s="427"/>
      <c r="DT5" s="428"/>
      <c r="DU5" s="27"/>
    </row>
    <row r="6" spans="1:125" ht="6.75" customHeight="1">
      <c r="A6" s="26"/>
      <c r="B6" s="429"/>
      <c r="C6" s="422"/>
      <c r="D6" s="422"/>
      <c r="E6" s="422"/>
      <c r="F6" s="430"/>
      <c r="G6" s="429"/>
      <c r="H6" s="422"/>
      <c r="I6" s="422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30"/>
      <c r="Y6" s="17"/>
      <c r="Z6" s="18"/>
      <c r="AA6" s="429"/>
      <c r="AB6" s="422"/>
      <c r="AC6" s="422"/>
      <c r="AD6" s="422"/>
      <c r="AE6" s="430"/>
      <c r="AF6" s="429"/>
      <c r="AG6" s="422"/>
      <c r="AH6" s="422"/>
      <c r="AI6" s="422"/>
      <c r="AJ6" s="422"/>
      <c r="AK6" s="422"/>
      <c r="AL6" s="422"/>
      <c r="AM6" s="422"/>
      <c r="AN6" s="422"/>
      <c r="AO6" s="422"/>
      <c r="AP6" s="422"/>
      <c r="AQ6" s="422"/>
      <c r="AR6" s="422"/>
      <c r="AS6" s="422"/>
      <c r="AT6" s="422"/>
      <c r="AU6" s="422"/>
      <c r="AV6" s="422"/>
      <c r="AW6" s="430"/>
      <c r="AX6" s="17"/>
      <c r="AY6" s="18"/>
      <c r="AZ6" s="429"/>
      <c r="BA6" s="422"/>
      <c r="BB6" s="422"/>
      <c r="BC6" s="422"/>
      <c r="BD6" s="430"/>
      <c r="BE6" s="429"/>
      <c r="BF6" s="422"/>
      <c r="BG6" s="422"/>
      <c r="BH6" s="422"/>
      <c r="BI6" s="422"/>
      <c r="BJ6" s="422"/>
      <c r="BK6" s="422"/>
      <c r="BL6" s="422"/>
      <c r="BM6" s="422"/>
      <c r="BN6" s="422"/>
      <c r="BO6" s="422"/>
      <c r="BP6" s="422"/>
      <c r="BQ6" s="422"/>
      <c r="BR6" s="422"/>
      <c r="BS6" s="422"/>
      <c r="BT6" s="422"/>
      <c r="BU6" s="422"/>
      <c r="BV6" s="430"/>
      <c r="BW6" s="17"/>
      <c r="BX6" s="18"/>
      <c r="BY6" s="429"/>
      <c r="BZ6" s="422"/>
      <c r="CA6" s="422"/>
      <c r="CB6" s="422"/>
      <c r="CC6" s="430"/>
      <c r="CD6" s="429"/>
      <c r="CE6" s="422"/>
      <c r="CF6" s="422"/>
      <c r="CG6" s="422"/>
      <c r="CH6" s="422"/>
      <c r="CI6" s="422"/>
      <c r="CJ6" s="422"/>
      <c r="CK6" s="422"/>
      <c r="CL6" s="422"/>
      <c r="CM6" s="422"/>
      <c r="CN6" s="422"/>
      <c r="CO6" s="422"/>
      <c r="CP6" s="422"/>
      <c r="CQ6" s="422"/>
      <c r="CR6" s="422"/>
      <c r="CS6" s="422"/>
      <c r="CT6" s="422"/>
      <c r="CU6" s="430"/>
      <c r="CV6" s="17"/>
      <c r="CW6" s="18"/>
      <c r="CX6" s="429"/>
      <c r="CY6" s="422"/>
      <c r="CZ6" s="422"/>
      <c r="DA6" s="422"/>
      <c r="DB6" s="430"/>
      <c r="DC6" s="429"/>
      <c r="DD6" s="422"/>
      <c r="DE6" s="422"/>
      <c r="DF6" s="422"/>
      <c r="DG6" s="422"/>
      <c r="DH6" s="422"/>
      <c r="DI6" s="422"/>
      <c r="DJ6" s="422"/>
      <c r="DK6" s="422"/>
      <c r="DL6" s="422"/>
      <c r="DM6" s="422"/>
      <c r="DN6" s="422"/>
      <c r="DO6" s="422"/>
      <c r="DP6" s="422"/>
      <c r="DQ6" s="422"/>
      <c r="DR6" s="422"/>
      <c r="DS6" s="422"/>
      <c r="DT6" s="430"/>
      <c r="DU6" s="27"/>
    </row>
    <row r="7" spans="1:125" ht="6.75" customHeight="1">
      <c r="A7" s="26"/>
      <c r="B7" s="20"/>
      <c r="C7" s="421">
        <f>'エントリー変更（大会受付で提出）'!F15</f>
        <v>1</v>
      </c>
      <c r="D7" s="421"/>
      <c r="E7" s="421"/>
      <c r="F7" s="28"/>
      <c r="G7" s="20"/>
      <c r="H7" s="419" t="str">
        <f>IF('エントリー変更（大会受付で提出）'!$G$15="",'エントリー変更（大会受付で提出）'!$B$15,'エントリー変更（大会受付で提出）'!$G$15)</f>
        <v>　</v>
      </c>
      <c r="I7" s="419"/>
      <c r="J7" s="419"/>
      <c r="K7" s="419"/>
      <c r="L7" s="419"/>
      <c r="M7" s="419"/>
      <c r="N7" s="419"/>
      <c r="O7" s="419"/>
      <c r="P7" s="419">
        <f>IF('エントリー変更（大会受付で提出）'!$I$15="",'エントリー変更（大会受付で提出）'!$D$15,'エントリー変更（大会受付で提出）'!$I$15)</f>
        <v>0</v>
      </c>
      <c r="Q7" s="419"/>
      <c r="R7" s="419"/>
      <c r="S7" s="419"/>
      <c r="T7" s="419"/>
      <c r="U7" s="419"/>
      <c r="V7" s="419"/>
      <c r="W7" s="419"/>
      <c r="X7" s="28"/>
      <c r="Y7" s="29"/>
      <c r="Z7" s="30"/>
      <c r="AA7" s="20"/>
      <c r="AB7" s="421">
        <f>C7</f>
        <v>1</v>
      </c>
      <c r="AC7" s="421"/>
      <c r="AD7" s="421"/>
      <c r="AE7" s="28"/>
      <c r="AF7" s="20"/>
      <c r="AG7" s="419" t="str">
        <f>H7</f>
        <v>　</v>
      </c>
      <c r="AH7" s="419"/>
      <c r="AI7" s="419"/>
      <c r="AJ7" s="419"/>
      <c r="AK7" s="419"/>
      <c r="AL7" s="419"/>
      <c r="AM7" s="419"/>
      <c r="AN7" s="419"/>
      <c r="AO7" s="419">
        <f>P7</f>
        <v>0</v>
      </c>
      <c r="AP7" s="419"/>
      <c r="AQ7" s="419"/>
      <c r="AR7" s="419"/>
      <c r="AS7" s="419"/>
      <c r="AT7" s="419"/>
      <c r="AU7" s="419"/>
      <c r="AV7" s="419"/>
      <c r="AW7" s="28"/>
      <c r="AX7" s="29"/>
      <c r="AY7" s="30"/>
      <c r="AZ7" s="20"/>
      <c r="BA7" s="421">
        <f>AB7</f>
        <v>1</v>
      </c>
      <c r="BB7" s="421"/>
      <c r="BC7" s="421"/>
      <c r="BD7" s="28"/>
      <c r="BE7" s="20"/>
      <c r="BF7" s="419" t="str">
        <f>AG7</f>
        <v>　</v>
      </c>
      <c r="BG7" s="419"/>
      <c r="BH7" s="419"/>
      <c r="BI7" s="419"/>
      <c r="BJ7" s="419"/>
      <c r="BK7" s="419"/>
      <c r="BL7" s="419"/>
      <c r="BM7" s="419"/>
      <c r="BN7" s="419">
        <f>AO7</f>
        <v>0</v>
      </c>
      <c r="BO7" s="419"/>
      <c r="BP7" s="419"/>
      <c r="BQ7" s="419"/>
      <c r="BR7" s="419"/>
      <c r="BS7" s="419"/>
      <c r="BT7" s="419"/>
      <c r="BU7" s="419"/>
      <c r="BV7" s="28"/>
      <c r="BW7" s="29"/>
      <c r="BX7" s="30"/>
      <c r="BY7" s="20"/>
      <c r="BZ7" s="421">
        <f>BA7</f>
        <v>1</v>
      </c>
      <c r="CA7" s="421"/>
      <c r="CB7" s="421"/>
      <c r="CC7" s="28"/>
      <c r="CD7" s="20"/>
      <c r="CE7" s="419" t="str">
        <f>BF7</f>
        <v>　</v>
      </c>
      <c r="CF7" s="419"/>
      <c r="CG7" s="419"/>
      <c r="CH7" s="419"/>
      <c r="CI7" s="419"/>
      <c r="CJ7" s="419"/>
      <c r="CK7" s="419"/>
      <c r="CL7" s="419"/>
      <c r="CM7" s="419">
        <f>BN7</f>
        <v>0</v>
      </c>
      <c r="CN7" s="419"/>
      <c r="CO7" s="419"/>
      <c r="CP7" s="419"/>
      <c r="CQ7" s="419"/>
      <c r="CR7" s="419"/>
      <c r="CS7" s="419"/>
      <c r="CT7" s="419"/>
      <c r="CU7" s="28"/>
      <c r="CV7" s="29"/>
      <c r="CW7" s="30"/>
      <c r="CX7" s="20"/>
      <c r="CY7" s="421">
        <f>BZ7</f>
        <v>1</v>
      </c>
      <c r="CZ7" s="421"/>
      <c r="DA7" s="421"/>
      <c r="DB7" s="28"/>
      <c r="DC7" s="20"/>
      <c r="DD7" s="419" t="str">
        <f>CE7</f>
        <v>　</v>
      </c>
      <c r="DE7" s="419"/>
      <c r="DF7" s="419"/>
      <c r="DG7" s="419"/>
      <c r="DH7" s="419"/>
      <c r="DI7" s="419"/>
      <c r="DJ7" s="419"/>
      <c r="DK7" s="419"/>
      <c r="DL7" s="419">
        <f>CM7</f>
        <v>0</v>
      </c>
      <c r="DM7" s="419"/>
      <c r="DN7" s="419"/>
      <c r="DO7" s="419"/>
      <c r="DP7" s="419"/>
      <c r="DQ7" s="419"/>
      <c r="DR7" s="419"/>
      <c r="DS7" s="419"/>
      <c r="DT7" s="28"/>
      <c r="DU7" s="27"/>
    </row>
    <row r="8" spans="1:125" ht="6.75" customHeight="1">
      <c r="A8" s="26"/>
      <c r="B8" s="21"/>
      <c r="C8" s="422"/>
      <c r="D8" s="422"/>
      <c r="E8" s="422"/>
      <c r="F8" s="31"/>
      <c r="G8" s="21"/>
      <c r="H8" s="420"/>
      <c r="I8" s="420"/>
      <c r="J8" s="420"/>
      <c r="K8" s="420"/>
      <c r="L8" s="420"/>
      <c r="M8" s="420"/>
      <c r="N8" s="420"/>
      <c r="O8" s="420"/>
      <c r="P8" s="420"/>
      <c r="Q8" s="420"/>
      <c r="R8" s="420"/>
      <c r="S8" s="420"/>
      <c r="T8" s="420"/>
      <c r="U8" s="420"/>
      <c r="V8" s="420"/>
      <c r="W8" s="420"/>
      <c r="X8" s="31"/>
      <c r="Y8" s="29"/>
      <c r="Z8" s="30"/>
      <c r="AA8" s="21"/>
      <c r="AB8" s="422"/>
      <c r="AC8" s="422"/>
      <c r="AD8" s="422"/>
      <c r="AE8" s="31"/>
      <c r="AF8" s="21"/>
      <c r="AG8" s="420"/>
      <c r="AH8" s="420"/>
      <c r="AI8" s="420"/>
      <c r="AJ8" s="420"/>
      <c r="AK8" s="420"/>
      <c r="AL8" s="420"/>
      <c r="AM8" s="420"/>
      <c r="AN8" s="420"/>
      <c r="AO8" s="420"/>
      <c r="AP8" s="420"/>
      <c r="AQ8" s="420"/>
      <c r="AR8" s="420"/>
      <c r="AS8" s="420"/>
      <c r="AT8" s="420"/>
      <c r="AU8" s="420"/>
      <c r="AV8" s="420"/>
      <c r="AW8" s="31"/>
      <c r="AX8" s="29"/>
      <c r="AY8" s="30"/>
      <c r="AZ8" s="21"/>
      <c r="BA8" s="422"/>
      <c r="BB8" s="422"/>
      <c r="BC8" s="422"/>
      <c r="BD8" s="31"/>
      <c r="BE8" s="21"/>
      <c r="BF8" s="420"/>
      <c r="BG8" s="420"/>
      <c r="BH8" s="420"/>
      <c r="BI8" s="420"/>
      <c r="BJ8" s="420"/>
      <c r="BK8" s="420"/>
      <c r="BL8" s="420"/>
      <c r="BM8" s="420"/>
      <c r="BN8" s="420"/>
      <c r="BO8" s="420"/>
      <c r="BP8" s="420"/>
      <c r="BQ8" s="420"/>
      <c r="BR8" s="420"/>
      <c r="BS8" s="420"/>
      <c r="BT8" s="420"/>
      <c r="BU8" s="420"/>
      <c r="BV8" s="31"/>
      <c r="BW8" s="29"/>
      <c r="BX8" s="30"/>
      <c r="BY8" s="21"/>
      <c r="BZ8" s="422"/>
      <c r="CA8" s="422"/>
      <c r="CB8" s="422"/>
      <c r="CC8" s="31"/>
      <c r="CD8" s="21"/>
      <c r="CE8" s="420"/>
      <c r="CF8" s="420"/>
      <c r="CG8" s="420"/>
      <c r="CH8" s="420"/>
      <c r="CI8" s="420"/>
      <c r="CJ8" s="420"/>
      <c r="CK8" s="420"/>
      <c r="CL8" s="420"/>
      <c r="CM8" s="420"/>
      <c r="CN8" s="420"/>
      <c r="CO8" s="420"/>
      <c r="CP8" s="420"/>
      <c r="CQ8" s="420"/>
      <c r="CR8" s="420"/>
      <c r="CS8" s="420"/>
      <c r="CT8" s="420"/>
      <c r="CU8" s="31"/>
      <c r="CV8" s="29"/>
      <c r="CW8" s="30"/>
      <c r="CX8" s="21"/>
      <c r="CY8" s="422"/>
      <c r="CZ8" s="422"/>
      <c r="DA8" s="422"/>
      <c r="DB8" s="31"/>
      <c r="DC8" s="21"/>
      <c r="DD8" s="420"/>
      <c r="DE8" s="420"/>
      <c r="DF8" s="420"/>
      <c r="DG8" s="420"/>
      <c r="DH8" s="420"/>
      <c r="DI8" s="420"/>
      <c r="DJ8" s="420"/>
      <c r="DK8" s="420"/>
      <c r="DL8" s="420"/>
      <c r="DM8" s="420"/>
      <c r="DN8" s="420"/>
      <c r="DO8" s="420"/>
      <c r="DP8" s="420"/>
      <c r="DQ8" s="420"/>
      <c r="DR8" s="420"/>
      <c r="DS8" s="420"/>
      <c r="DT8" s="31"/>
      <c r="DU8" s="27"/>
    </row>
    <row r="9" spans="1:125" ht="6.75" customHeight="1">
      <c r="A9" s="26"/>
      <c r="B9" s="20"/>
      <c r="C9" s="421">
        <f>'エントリー変更（大会受付で提出）'!F16</f>
        <v>2</v>
      </c>
      <c r="D9" s="421"/>
      <c r="E9" s="421"/>
      <c r="F9" s="28"/>
      <c r="G9" s="20"/>
      <c r="H9" s="419" t="str">
        <f>IF('エントリー変更（大会受付で提出）'!$G$16="",'エントリー変更（大会受付で提出）'!$B$16,'エントリー変更（大会受付で提出）'!$G$16)</f>
        <v>　</v>
      </c>
      <c r="I9" s="419"/>
      <c r="J9" s="419"/>
      <c r="K9" s="419"/>
      <c r="L9" s="419"/>
      <c r="M9" s="419"/>
      <c r="N9" s="419"/>
      <c r="O9" s="419"/>
      <c r="P9" s="419"/>
      <c r="Q9" s="419"/>
      <c r="R9" s="419"/>
      <c r="S9" s="419"/>
      <c r="T9" s="419"/>
      <c r="U9" s="419"/>
      <c r="V9" s="419"/>
      <c r="W9" s="419"/>
      <c r="X9" s="28"/>
      <c r="Y9" s="29"/>
      <c r="Z9" s="30"/>
      <c r="AA9" s="20"/>
      <c r="AB9" s="421">
        <f>C9</f>
        <v>2</v>
      </c>
      <c r="AC9" s="421"/>
      <c r="AD9" s="421"/>
      <c r="AE9" s="28"/>
      <c r="AF9" s="20"/>
      <c r="AG9" s="419" t="str">
        <f t="shared" ref="AG9" si="0">H9</f>
        <v>　</v>
      </c>
      <c r="AH9" s="419"/>
      <c r="AI9" s="419"/>
      <c r="AJ9" s="419"/>
      <c r="AK9" s="419"/>
      <c r="AL9" s="419"/>
      <c r="AM9" s="419"/>
      <c r="AN9" s="419"/>
      <c r="AO9" s="419">
        <f t="shared" ref="AO9" si="1">P9</f>
        <v>0</v>
      </c>
      <c r="AP9" s="419"/>
      <c r="AQ9" s="419"/>
      <c r="AR9" s="419"/>
      <c r="AS9" s="419"/>
      <c r="AT9" s="419"/>
      <c r="AU9" s="419"/>
      <c r="AV9" s="419"/>
      <c r="AW9" s="28"/>
      <c r="AX9" s="29"/>
      <c r="AY9" s="30"/>
      <c r="AZ9" s="20"/>
      <c r="BA9" s="421">
        <f t="shared" ref="BA9" si="2">AB9</f>
        <v>2</v>
      </c>
      <c r="BB9" s="421"/>
      <c r="BC9" s="421"/>
      <c r="BD9" s="28"/>
      <c r="BE9" s="20"/>
      <c r="BF9" s="419" t="str">
        <f t="shared" ref="BF9" si="3">AG9</f>
        <v>　</v>
      </c>
      <c r="BG9" s="419"/>
      <c r="BH9" s="419"/>
      <c r="BI9" s="419"/>
      <c r="BJ9" s="419"/>
      <c r="BK9" s="419"/>
      <c r="BL9" s="419"/>
      <c r="BM9" s="419"/>
      <c r="BN9" s="419">
        <f t="shared" ref="BN9" si="4">AO9</f>
        <v>0</v>
      </c>
      <c r="BO9" s="419"/>
      <c r="BP9" s="419"/>
      <c r="BQ9" s="419"/>
      <c r="BR9" s="419"/>
      <c r="BS9" s="419"/>
      <c r="BT9" s="419"/>
      <c r="BU9" s="419"/>
      <c r="BV9" s="28"/>
      <c r="BW9" s="29"/>
      <c r="BX9" s="30"/>
      <c r="BY9" s="20"/>
      <c r="BZ9" s="421">
        <f t="shared" ref="BZ9" si="5">BA9</f>
        <v>2</v>
      </c>
      <c r="CA9" s="421"/>
      <c r="CB9" s="421"/>
      <c r="CC9" s="28"/>
      <c r="CD9" s="20"/>
      <c r="CE9" s="419" t="str">
        <f t="shared" ref="CE9" si="6">BF9</f>
        <v>　</v>
      </c>
      <c r="CF9" s="419"/>
      <c r="CG9" s="419"/>
      <c r="CH9" s="419"/>
      <c r="CI9" s="419"/>
      <c r="CJ9" s="419"/>
      <c r="CK9" s="419"/>
      <c r="CL9" s="419"/>
      <c r="CM9" s="419">
        <f t="shared" ref="CM9" si="7">BN9</f>
        <v>0</v>
      </c>
      <c r="CN9" s="419"/>
      <c r="CO9" s="419"/>
      <c r="CP9" s="419"/>
      <c r="CQ9" s="419"/>
      <c r="CR9" s="419"/>
      <c r="CS9" s="419"/>
      <c r="CT9" s="419"/>
      <c r="CU9" s="28"/>
      <c r="CV9" s="29"/>
      <c r="CW9" s="30"/>
      <c r="CX9" s="20"/>
      <c r="CY9" s="421">
        <f t="shared" ref="CY9" si="8">BZ9</f>
        <v>2</v>
      </c>
      <c r="CZ9" s="421"/>
      <c r="DA9" s="421"/>
      <c r="DB9" s="28"/>
      <c r="DC9" s="20"/>
      <c r="DD9" s="419" t="str">
        <f t="shared" ref="DD9" si="9">CE9</f>
        <v>　</v>
      </c>
      <c r="DE9" s="419"/>
      <c r="DF9" s="419"/>
      <c r="DG9" s="419"/>
      <c r="DH9" s="419"/>
      <c r="DI9" s="419"/>
      <c r="DJ9" s="419"/>
      <c r="DK9" s="419"/>
      <c r="DL9" s="419">
        <f t="shared" ref="DL9" si="10">CM9</f>
        <v>0</v>
      </c>
      <c r="DM9" s="419"/>
      <c r="DN9" s="419"/>
      <c r="DO9" s="419"/>
      <c r="DP9" s="419"/>
      <c r="DQ9" s="419"/>
      <c r="DR9" s="419"/>
      <c r="DS9" s="419"/>
      <c r="DT9" s="28"/>
      <c r="DU9" s="27"/>
    </row>
    <row r="10" spans="1:125" ht="6.75" customHeight="1">
      <c r="A10" s="26"/>
      <c r="B10" s="21"/>
      <c r="C10" s="422"/>
      <c r="D10" s="422"/>
      <c r="E10" s="422"/>
      <c r="F10" s="31"/>
      <c r="G10" s="21"/>
      <c r="H10" s="420"/>
      <c r="I10" s="420"/>
      <c r="J10" s="420"/>
      <c r="K10" s="420"/>
      <c r="L10" s="420"/>
      <c r="M10" s="420"/>
      <c r="N10" s="420"/>
      <c r="O10" s="420"/>
      <c r="P10" s="420"/>
      <c r="Q10" s="420"/>
      <c r="R10" s="420"/>
      <c r="S10" s="420"/>
      <c r="T10" s="420"/>
      <c r="U10" s="420"/>
      <c r="V10" s="420"/>
      <c r="W10" s="420"/>
      <c r="X10" s="31"/>
      <c r="Y10" s="29"/>
      <c r="Z10" s="30"/>
      <c r="AA10" s="21"/>
      <c r="AB10" s="422"/>
      <c r="AC10" s="422"/>
      <c r="AD10" s="422"/>
      <c r="AE10" s="31"/>
      <c r="AF10" s="21"/>
      <c r="AG10" s="420"/>
      <c r="AH10" s="420"/>
      <c r="AI10" s="420"/>
      <c r="AJ10" s="420"/>
      <c r="AK10" s="420"/>
      <c r="AL10" s="420"/>
      <c r="AM10" s="420"/>
      <c r="AN10" s="420"/>
      <c r="AO10" s="420"/>
      <c r="AP10" s="420"/>
      <c r="AQ10" s="420"/>
      <c r="AR10" s="420"/>
      <c r="AS10" s="420"/>
      <c r="AT10" s="420"/>
      <c r="AU10" s="420"/>
      <c r="AV10" s="420"/>
      <c r="AW10" s="31"/>
      <c r="AX10" s="29"/>
      <c r="AY10" s="30"/>
      <c r="AZ10" s="21"/>
      <c r="BA10" s="422"/>
      <c r="BB10" s="422"/>
      <c r="BC10" s="422"/>
      <c r="BD10" s="31"/>
      <c r="BE10" s="21"/>
      <c r="BF10" s="420"/>
      <c r="BG10" s="420"/>
      <c r="BH10" s="420"/>
      <c r="BI10" s="420"/>
      <c r="BJ10" s="420"/>
      <c r="BK10" s="420"/>
      <c r="BL10" s="420"/>
      <c r="BM10" s="420"/>
      <c r="BN10" s="420"/>
      <c r="BO10" s="420"/>
      <c r="BP10" s="420"/>
      <c r="BQ10" s="420"/>
      <c r="BR10" s="420"/>
      <c r="BS10" s="420"/>
      <c r="BT10" s="420"/>
      <c r="BU10" s="420"/>
      <c r="BV10" s="31"/>
      <c r="BW10" s="29"/>
      <c r="BX10" s="30"/>
      <c r="BY10" s="21"/>
      <c r="BZ10" s="422"/>
      <c r="CA10" s="422"/>
      <c r="CB10" s="422"/>
      <c r="CC10" s="31"/>
      <c r="CD10" s="21"/>
      <c r="CE10" s="420"/>
      <c r="CF10" s="420"/>
      <c r="CG10" s="420"/>
      <c r="CH10" s="420"/>
      <c r="CI10" s="420"/>
      <c r="CJ10" s="420"/>
      <c r="CK10" s="420"/>
      <c r="CL10" s="420"/>
      <c r="CM10" s="420"/>
      <c r="CN10" s="420"/>
      <c r="CO10" s="420"/>
      <c r="CP10" s="420"/>
      <c r="CQ10" s="420"/>
      <c r="CR10" s="420"/>
      <c r="CS10" s="420"/>
      <c r="CT10" s="420"/>
      <c r="CU10" s="31"/>
      <c r="CV10" s="29"/>
      <c r="CW10" s="30"/>
      <c r="CX10" s="21"/>
      <c r="CY10" s="422"/>
      <c r="CZ10" s="422"/>
      <c r="DA10" s="422"/>
      <c r="DB10" s="31"/>
      <c r="DC10" s="21"/>
      <c r="DD10" s="420"/>
      <c r="DE10" s="420"/>
      <c r="DF10" s="420"/>
      <c r="DG10" s="420"/>
      <c r="DH10" s="420"/>
      <c r="DI10" s="420"/>
      <c r="DJ10" s="420"/>
      <c r="DK10" s="420"/>
      <c r="DL10" s="420"/>
      <c r="DM10" s="420"/>
      <c r="DN10" s="420"/>
      <c r="DO10" s="420"/>
      <c r="DP10" s="420"/>
      <c r="DQ10" s="420"/>
      <c r="DR10" s="420"/>
      <c r="DS10" s="420"/>
      <c r="DT10" s="31"/>
      <c r="DU10" s="27"/>
    </row>
    <row r="11" spans="1:125" ht="6.75" customHeight="1">
      <c r="A11" s="26"/>
      <c r="B11" s="20"/>
      <c r="C11" s="421">
        <f>'エントリー変更（大会受付で提出）'!F17</f>
        <v>3</v>
      </c>
      <c r="D11" s="421"/>
      <c r="E11" s="421"/>
      <c r="F11" s="28"/>
      <c r="G11" s="20"/>
      <c r="H11" s="419" t="str">
        <f>IF('エントリー変更（大会受付で提出）'!G17="",'エントリー変更（大会受付で提出）'!B17,'エントリー変更（大会受付で提出）'!G17)</f>
        <v>　</v>
      </c>
      <c r="I11" s="419"/>
      <c r="J11" s="419"/>
      <c r="K11" s="419"/>
      <c r="L11" s="419"/>
      <c r="M11" s="419"/>
      <c r="N11" s="419"/>
      <c r="O11" s="419"/>
      <c r="P11" s="419">
        <f>IF('エントリー変更（大会受付で提出）'!I17="",'エントリー変更（大会受付で提出）'!D17,'エントリー変更（大会受付で提出）'!I17)</f>
        <v>0</v>
      </c>
      <c r="Q11" s="419"/>
      <c r="R11" s="419"/>
      <c r="S11" s="419"/>
      <c r="T11" s="419"/>
      <c r="U11" s="419"/>
      <c r="V11" s="419"/>
      <c r="W11" s="419"/>
      <c r="X11" s="28"/>
      <c r="Y11" s="29"/>
      <c r="Z11" s="30"/>
      <c r="AA11" s="20"/>
      <c r="AB11" s="421">
        <f>C11</f>
        <v>3</v>
      </c>
      <c r="AC11" s="421"/>
      <c r="AD11" s="421"/>
      <c r="AE11" s="28"/>
      <c r="AF11" s="20"/>
      <c r="AG11" s="419" t="str">
        <f t="shared" ref="AG11" si="11">H11</f>
        <v>　</v>
      </c>
      <c r="AH11" s="419"/>
      <c r="AI11" s="419"/>
      <c r="AJ11" s="419"/>
      <c r="AK11" s="419"/>
      <c r="AL11" s="419"/>
      <c r="AM11" s="419"/>
      <c r="AN11" s="419"/>
      <c r="AO11" s="419">
        <f t="shared" ref="AO11" si="12">P11</f>
        <v>0</v>
      </c>
      <c r="AP11" s="419"/>
      <c r="AQ11" s="419"/>
      <c r="AR11" s="419"/>
      <c r="AS11" s="419"/>
      <c r="AT11" s="419"/>
      <c r="AU11" s="419"/>
      <c r="AV11" s="419"/>
      <c r="AW11" s="28"/>
      <c r="AX11" s="29"/>
      <c r="AY11" s="30"/>
      <c r="AZ11" s="20"/>
      <c r="BA11" s="421">
        <f t="shared" ref="BA11" si="13">AB11</f>
        <v>3</v>
      </c>
      <c r="BB11" s="421"/>
      <c r="BC11" s="421"/>
      <c r="BD11" s="28"/>
      <c r="BE11" s="20"/>
      <c r="BF11" s="419" t="str">
        <f t="shared" ref="BF11" si="14">AG11</f>
        <v>　</v>
      </c>
      <c r="BG11" s="419"/>
      <c r="BH11" s="419"/>
      <c r="BI11" s="419"/>
      <c r="BJ11" s="419"/>
      <c r="BK11" s="419"/>
      <c r="BL11" s="419"/>
      <c r="BM11" s="419"/>
      <c r="BN11" s="419">
        <f t="shared" ref="BN11" si="15">AO11</f>
        <v>0</v>
      </c>
      <c r="BO11" s="419"/>
      <c r="BP11" s="419"/>
      <c r="BQ11" s="419"/>
      <c r="BR11" s="419"/>
      <c r="BS11" s="419"/>
      <c r="BT11" s="419"/>
      <c r="BU11" s="419"/>
      <c r="BV11" s="28"/>
      <c r="BW11" s="29"/>
      <c r="BX11" s="30"/>
      <c r="BY11" s="20"/>
      <c r="BZ11" s="421">
        <f t="shared" ref="BZ11" si="16">BA11</f>
        <v>3</v>
      </c>
      <c r="CA11" s="421"/>
      <c r="CB11" s="421"/>
      <c r="CC11" s="28"/>
      <c r="CD11" s="20"/>
      <c r="CE11" s="419" t="str">
        <f t="shared" ref="CE11" si="17">BF11</f>
        <v>　</v>
      </c>
      <c r="CF11" s="419"/>
      <c r="CG11" s="419"/>
      <c r="CH11" s="419"/>
      <c r="CI11" s="419"/>
      <c r="CJ11" s="419"/>
      <c r="CK11" s="419"/>
      <c r="CL11" s="419"/>
      <c r="CM11" s="419">
        <f t="shared" ref="CM11" si="18">BN11</f>
        <v>0</v>
      </c>
      <c r="CN11" s="419"/>
      <c r="CO11" s="419"/>
      <c r="CP11" s="419"/>
      <c r="CQ11" s="419"/>
      <c r="CR11" s="419"/>
      <c r="CS11" s="419"/>
      <c r="CT11" s="419"/>
      <c r="CU11" s="28"/>
      <c r="CV11" s="29"/>
      <c r="CW11" s="30"/>
      <c r="CX11" s="20"/>
      <c r="CY11" s="421">
        <f t="shared" ref="CY11" si="19">BZ11</f>
        <v>3</v>
      </c>
      <c r="CZ11" s="421"/>
      <c r="DA11" s="421"/>
      <c r="DB11" s="28"/>
      <c r="DC11" s="20"/>
      <c r="DD11" s="419" t="str">
        <f t="shared" ref="DD11" si="20">CE11</f>
        <v>　</v>
      </c>
      <c r="DE11" s="419"/>
      <c r="DF11" s="419"/>
      <c r="DG11" s="419"/>
      <c r="DH11" s="419"/>
      <c r="DI11" s="419"/>
      <c r="DJ11" s="419"/>
      <c r="DK11" s="419"/>
      <c r="DL11" s="419">
        <f t="shared" ref="DL11" si="21">CM11</f>
        <v>0</v>
      </c>
      <c r="DM11" s="419"/>
      <c r="DN11" s="419"/>
      <c r="DO11" s="419"/>
      <c r="DP11" s="419"/>
      <c r="DQ11" s="419"/>
      <c r="DR11" s="419"/>
      <c r="DS11" s="419"/>
      <c r="DT11" s="28"/>
      <c r="DU11" s="27"/>
    </row>
    <row r="12" spans="1:125" ht="6.75" customHeight="1">
      <c r="A12" s="26"/>
      <c r="B12" s="21"/>
      <c r="C12" s="422"/>
      <c r="D12" s="422"/>
      <c r="E12" s="422"/>
      <c r="F12" s="31"/>
      <c r="G12" s="21"/>
      <c r="H12" s="420"/>
      <c r="I12" s="420"/>
      <c r="J12" s="420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  <c r="W12" s="420"/>
      <c r="X12" s="31"/>
      <c r="Y12" s="29"/>
      <c r="Z12" s="30"/>
      <c r="AA12" s="21"/>
      <c r="AB12" s="422"/>
      <c r="AC12" s="422"/>
      <c r="AD12" s="422"/>
      <c r="AE12" s="31"/>
      <c r="AF12" s="21"/>
      <c r="AG12" s="420"/>
      <c r="AH12" s="420"/>
      <c r="AI12" s="420"/>
      <c r="AJ12" s="420"/>
      <c r="AK12" s="420"/>
      <c r="AL12" s="420"/>
      <c r="AM12" s="420"/>
      <c r="AN12" s="420"/>
      <c r="AO12" s="420"/>
      <c r="AP12" s="420"/>
      <c r="AQ12" s="420"/>
      <c r="AR12" s="420"/>
      <c r="AS12" s="420"/>
      <c r="AT12" s="420"/>
      <c r="AU12" s="420"/>
      <c r="AV12" s="420"/>
      <c r="AW12" s="31"/>
      <c r="AX12" s="29"/>
      <c r="AY12" s="30"/>
      <c r="AZ12" s="21"/>
      <c r="BA12" s="422"/>
      <c r="BB12" s="422"/>
      <c r="BC12" s="422"/>
      <c r="BD12" s="31"/>
      <c r="BE12" s="21"/>
      <c r="BF12" s="420"/>
      <c r="BG12" s="420"/>
      <c r="BH12" s="420"/>
      <c r="BI12" s="420"/>
      <c r="BJ12" s="420"/>
      <c r="BK12" s="420"/>
      <c r="BL12" s="420"/>
      <c r="BM12" s="420"/>
      <c r="BN12" s="420"/>
      <c r="BO12" s="420"/>
      <c r="BP12" s="420"/>
      <c r="BQ12" s="420"/>
      <c r="BR12" s="420"/>
      <c r="BS12" s="420"/>
      <c r="BT12" s="420"/>
      <c r="BU12" s="420"/>
      <c r="BV12" s="31"/>
      <c r="BW12" s="29"/>
      <c r="BX12" s="30"/>
      <c r="BY12" s="21"/>
      <c r="BZ12" s="422"/>
      <c r="CA12" s="422"/>
      <c r="CB12" s="422"/>
      <c r="CC12" s="31"/>
      <c r="CD12" s="21"/>
      <c r="CE12" s="420"/>
      <c r="CF12" s="420"/>
      <c r="CG12" s="420"/>
      <c r="CH12" s="420"/>
      <c r="CI12" s="420"/>
      <c r="CJ12" s="420"/>
      <c r="CK12" s="420"/>
      <c r="CL12" s="420"/>
      <c r="CM12" s="420"/>
      <c r="CN12" s="420"/>
      <c r="CO12" s="420"/>
      <c r="CP12" s="420"/>
      <c r="CQ12" s="420"/>
      <c r="CR12" s="420"/>
      <c r="CS12" s="420"/>
      <c r="CT12" s="420"/>
      <c r="CU12" s="31"/>
      <c r="CV12" s="29"/>
      <c r="CW12" s="30"/>
      <c r="CX12" s="21"/>
      <c r="CY12" s="422"/>
      <c r="CZ12" s="422"/>
      <c r="DA12" s="422"/>
      <c r="DB12" s="31"/>
      <c r="DC12" s="21"/>
      <c r="DD12" s="420"/>
      <c r="DE12" s="420"/>
      <c r="DF12" s="420"/>
      <c r="DG12" s="420"/>
      <c r="DH12" s="420"/>
      <c r="DI12" s="420"/>
      <c r="DJ12" s="420"/>
      <c r="DK12" s="420"/>
      <c r="DL12" s="420"/>
      <c r="DM12" s="420"/>
      <c r="DN12" s="420"/>
      <c r="DO12" s="420"/>
      <c r="DP12" s="420"/>
      <c r="DQ12" s="420"/>
      <c r="DR12" s="420"/>
      <c r="DS12" s="420"/>
      <c r="DT12" s="31"/>
      <c r="DU12" s="27"/>
    </row>
    <row r="13" spans="1:125" ht="6.75" customHeight="1">
      <c r="A13" s="26"/>
      <c r="B13" s="20"/>
      <c r="C13" s="421">
        <f>'エントリー変更（大会受付で提出）'!F18</f>
        <v>4</v>
      </c>
      <c r="D13" s="421"/>
      <c r="E13" s="421"/>
      <c r="F13" s="28"/>
      <c r="G13" s="20"/>
      <c r="H13" s="419" t="str">
        <f>IF('エントリー変更（大会受付で提出）'!G18="",'エントリー変更（大会受付で提出）'!B18,'エントリー変更（大会受付で提出）'!G18)</f>
        <v>　</v>
      </c>
      <c r="I13" s="419"/>
      <c r="J13" s="419"/>
      <c r="K13" s="419"/>
      <c r="L13" s="419"/>
      <c r="M13" s="419"/>
      <c r="N13" s="419"/>
      <c r="O13" s="419"/>
      <c r="P13" s="419">
        <f>IF('エントリー変更（大会受付で提出）'!I18="",'エントリー変更（大会受付で提出）'!D18,'エントリー変更（大会受付で提出）'!I18)</f>
        <v>0</v>
      </c>
      <c r="Q13" s="419"/>
      <c r="R13" s="419"/>
      <c r="S13" s="419"/>
      <c r="T13" s="419"/>
      <c r="U13" s="419"/>
      <c r="V13" s="419"/>
      <c r="W13" s="419"/>
      <c r="X13" s="28"/>
      <c r="Y13" s="29"/>
      <c r="Z13" s="30"/>
      <c r="AA13" s="20"/>
      <c r="AB13" s="421">
        <f>C13</f>
        <v>4</v>
      </c>
      <c r="AC13" s="421"/>
      <c r="AD13" s="421"/>
      <c r="AE13" s="28"/>
      <c r="AF13" s="20"/>
      <c r="AG13" s="419" t="str">
        <f t="shared" ref="AG13" si="22">H13</f>
        <v>　</v>
      </c>
      <c r="AH13" s="419"/>
      <c r="AI13" s="419"/>
      <c r="AJ13" s="419"/>
      <c r="AK13" s="419"/>
      <c r="AL13" s="419"/>
      <c r="AM13" s="419"/>
      <c r="AN13" s="419"/>
      <c r="AO13" s="419">
        <f t="shared" ref="AO13" si="23">P13</f>
        <v>0</v>
      </c>
      <c r="AP13" s="419"/>
      <c r="AQ13" s="419"/>
      <c r="AR13" s="419"/>
      <c r="AS13" s="419"/>
      <c r="AT13" s="419"/>
      <c r="AU13" s="419"/>
      <c r="AV13" s="419"/>
      <c r="AW13" s="28"/>
      <c r="AX13" s="29"/>
      <c r="AY13" s="30"/>
      <c r="AZ13" s="20"/>
      <c r="BA13" s="421">
        <f t="shared" ref="BA13" si="24">AB13</f>
        <v>4</v>
      </c>
      <c r="BB13" s="421"/>
      <c r="BC13" s="421"/>
      <c r="BD13" s="28"/>
      <c r="BE13" s="20"/>
      <c r="BF13" s="419" t="str">
        <f t="shared" ref="BF13" si="25">AG13</f>
        <v>　</v>
      </c>
      <c r="BG13" s="419"/>
      <c r="BH13" s="419"/>
      <c r="BI13" s="419"/>
      <c r="BJ13" s="419"/>
      <c r="BK13" s="419"/>
      <c r="BL13" s="419"/>
      <c r="BM13" s="419"/>
      <c r="BN13" s="419">
        <f t="shared" ref="BN13" si="26">AO13</f>
        <v>0</v>
      </c>
      <c r="BO13" s="419"/>
      <c r="BP13" s="419"/>
      <c r="BQ13" s="419"/>
      <c r="BR13" s="419"/>
      <c r="BS13" s="419"/>
      <c r="BT13" s="419"/>
      <c r="BU13" s="419"/>
      <c r="BV13" s="28"/>
      <c r="BW13" s="29"/>
      <c r="BX13" s="30"/>
      <c r="BY13" s="20"/>
      <c r="BZ13" s="421">
        <f t="shared" ref="BZ13" si="27">BA13</f>
        <v>4</v>
      </c>
      <c r="CA13" s="421"/>
      <c r="CB13" s="421"/>
      <c r="CC13" s="28"/>
      <c r="CD13" s="20"/>
      <c r="CE13" s="419" t="str">
        <f t="shared" ref="CE13" si="28">BF13</f>
        <v>　</v>
      </c>
      <c r="CF13" s="419"/>
      <c r="CG13" s="419"/>
      <c r="CH13" s="419"/>
      <c r="CI13" s="419"/>
      <c r="CJ13" s="419"/>
      <c r="CK13" s="419"/>
      <c r="CL13" s="419"/>
      <c r="CM13" s="419">
        <f t="shared" ref="CM13" si="29">BN13</f>
        <v>0</v>
      </c>
      <c r="CN13" s="419"/>
      <c r="CO13" s="419"/>
      <c r="CP13" s="419"/>
      <c r="CQ13" s="419"/>
      <c r="CR13" s="419"/>
      <c r="CS13" s="419"/>
      <c r="CT13" s="419"/>
      <c r="CU13" s="28"/>
      <c r="CV13" s="29"/>
      <c r="CW13" s="30"/>
      <c r="CX13" s="20"/>
      <c r="CY13" s="421">
        <f t="shared" ref="CY13" si="30">BZ13</f>
        <v>4</v>
      </c>
      <c r="CZ13" s="421"/>
      <c r="DA13" s="421"/>
      <c r="DB13" s="28"/>
      <c r="DC13" s="20"/>
      <c r="DD13" s="419" t="str">
        <f t="shared" ref="DD13" si="31">CE13</f>
        <v>　</v>
      </c>
      <c r="DE13" s="419"/>
      <c r="DF13" s="419"/>
      <c r="DG13" s="419"/>
      <c r="DH13" s="419"/>
      <c r="DI13" s="419"/>
      <c r="DJ13" s="419"/>
      <c r="DK13" s="419"/>
      <c r="DL13" s="419">
        <f t="shared" ref="DL13" si="32">CM13</f>
        <v>0</v>
      </c>
      <c r="DM13" s="419"/>
      <c r="DN13" s="419"/>
      <c r="DO13" s="419"/>
      <c r="DP13" s="419"/>
      <c r="DQ13" s="419"/>
      <c r="DR13" s="419"/>
      <c r="DS13" s="419"/>
      <c r="DT13" s="28"/>
      <c r="DU13" s="27"/>
    </row>
    <row r="14" spans="1:125" ht="6.75" customHeight="1">
      <c r="A14" s="26"/>
      <c r="B14" s="21"/>
      <c r="C14" s="422"/>
      <c r="D14" s="422"/>
      <c r="E14" s="422"/>
      <c r="F14" s="31"/>
      <c r="G14" s="21"/>
      <c r="H14" s="420"/>
      <c r="I14" s="420"/>
      <c r="J14" s="420"/>
      <c r="K14" s="420"/>
      <c r="L14" s="420"/>
      <c r="M14" s="420"/>
      <c r="N14" s="420"/>
      <c r="O14" s="420"/>
      <c r="P14" s="420"/>
      <c r="Q14" s="420"/>
      <c r="R14" s="420"/>
      <c r="S14" s="420"/>
      <c r="T14" s="420"/>
      <c r="U14" s="420"/>
      <c r="V14" s="420"/>
      <c r="W14" s="420"/>
      <c r="X14" s="31"/>
      <c r="Y14" s="29"/>
      <c r="Z14" s="30"/>
      <c r="AA14" s="21"/>
      <c r="AB14" s="422"/>
      <c r="AC14" s="422"/>
      <c r="AD14" s="422"/>
      <c r="AE14" s="31"/>
      <c r="AF14" s="21"/>
      <c r="AG14" s="420"/>
      <c r="AH14" s="420"/>
      <c r="AI14" s="420"/>
      <c r="AJ14" s="420"/>
      <c r="AK14" s="420"/>
      <c r="AL14" s="420"/>
      <c r="AM14" s="420"/>
      <c r="AN14" s="420"/>
      <c r="AO14" s="420"/>
      <c r="AP14" s="420"/>
      <c r="AQ14" s="420"/>
      <c r="AR14" s="420"/>
      <c r="AS14" s="420"/>
      <c r="AT14" s="420"/>
      <c r="AU14" s="420"/>
      <c r="AV14" s="420"/>
      <c r="AW14" s="31"/>
      <c r="AX14" s="29"/>
      <c r="AY14" s="30"/>
      <c r="AZ14" s="21"/>
      <c r="BA14" s="422"/>
      <c r="BB14" s="422"/>
      <c r="BC14" s="422"/>
      <c r="BD14" s="31"/>
      <c r="BE14" s="21"/>
      <c r="BF14" s="420"/>
      <c r="BG14" s="420"/>
      <c r="BH14" s="420"/>
      <c r="BI14" s="420"/>
      <c r="BJ14" s="420"/>
      <c r="BK14" s="420"/>
      <c r="BL14" s="420"/>
      <c r="BM14" s="420"/>
      <c r="BN14" s="420"/>
      <c r="BO14" s="420"/>
      <c r="BP14" s="420"/>
      <c r="BQ14" s="420"/>
      <c r="BR14" s="420"/>
      <c r="BS14" s="420"/>
      <c r="BT14" s="420"/>
      <c r="BU14" s="420"/>
      <c r="BV14" s="31"/>
      <c r="BW14" s="29"/>
      <c r="BX14" s="30"/>
      <c r="BY14" s="21"/>
      <c r="BZ14" s="422"/>
      <c r="CA14" s="422"/>
      <c r="CB14" s="422"/>
      <c r="CC14" s="31"/>
      <c r="CD14" s="21"/>
      <c r="CE14" s="420"/>
      <c r="CF14" s="420"/>
      <c r="CG14" s="420"/>
      <c r="CH14" s="420"/>
      <c r="CI14" s="420"/>
      <c r="CJ14" s="420"/>
      <c r="CK14" s="420"/>
      <c r="CL14" s="420"/>
      <c r="CM14" s="420"/>
      <c r="CN14" s="420"/>
      <c r="CO14" s="420"/>
      <c r="CP14" s="420"/>
      <c r="CQ14" s="420"/>
      <c r="CR14" s="420"/>
      <c r="CS14" s="420"/>
      <c r="CT14" s="420"/>
      <c r="CU14" s="31"/>
      <c r="CV14" s="29"/>
      <c r="CW14" s="30"/>
      <c r="CX14" s="21"/>
      <c r="CY14" s="422"/>
      <c r="CZ14" s="422"/>
      <c r="DA14" s="422"/>
      <c r="DB14" s="31"/>
      <c r="DC14" s="21"/>
      <c r="DD14" s="420"/>
      <c r="DE14" s="420"/>
      <c r="DF14" s="420"/>
      <c r="DG14" s="420"/>
      <c r="DH14" s="420"/>
      <c r="DI14" s="420"/>
      <c r="DJ14" s="420"/>
      <c r="DK14" s="420"/>
      <c r="DL14" s="420"/>
      <c r="DM14" s="420"/>
      <c r="DN14" s="420"/>
      <c r="DO14" s="420"/>
      <c r="DP14" s="420"/>
      <c r="DQ14" s="420"/>
      <c r="DR14" s="420"/>
      <c r="DS14" s="420"/>
      <c r="DT14" s="31"/>
      <c r="DU14" s="27"/>
    </row>
    <row r="15" spans="1:125" ht="6.75" customHeight="1">
      <c r="A15" s="26"/>
      <c r="B15" s="20"/>
      <c r="C15" s="421">
        <f>'エントリー変更（大会受付で提出）'!F19</f>
        <v>5</v>
      </c>
      <c r="D15" s="421"/>
      <c r="E15" s="421"/>
      <c r="F15" s="28"/>
      <c r="G15" s="20"/>
      <c r="H15" s="419" t="str">
        <f>IF('エントリー変更（大会受付で提出）'!G19="",'エントリー変更（大会受付で提出）'!B19,'エントリー変更（大会受付で提出）'!G19)</f>
        <v>　</v>
      </c>
      <c r="I15" s="419"/>
      <c r="J15" s="419"/>
      <c r="K15" s="419"/>
      <c r="L15" s="419"/>
      <c r="M15" s="419"/>
      <c r="N15" s="419"/>
      <c r="O15" s="419"/>
      <c r="P15" s="419">
        <f>IF('エントリー変更（大会受付で提出）'!I19="",'エントリー変更（大会受付で提出）'!D19,'エントリー変更（大会受付で提出）'!I19)</f>
        <v>0</v>
      </c>
      <c r="Q15" s="419"/>
      <c r="R15" s="419"/>
      <c r="S15" s="419"/>
      <c r="T15" s="419"/>
      <c r="U15" s="419"/>
      <c r="V15" s="419"/>
      <c r="W15" s="419"/>
      <c r="X15" s="28"/>
      <c r="Y15" s="29"/>
      <c r="Z15" s="30"/>
      <c r="AA15" s="20"/>
      <c r="AB15" s="421">
        <f>C15</f>
        <v>5</v>
      </c>
      <c r="AC15" s="421"/>
      <c r="AD15" s="421"/>
      <c r="AE15" s="28"/>
      <c r="AF15" s="20"/>
      <c r="AG15" s="419" t="str">
        <f t="shared" ref="AG15" si="33">H15</f>
        <v>　</v>
      </c>
      <c r="AH15" s="419"/>
      <c r="AI15" s="419"/>
      <c r="AJ15" s="419"/>
      <c r="AK15" s="419"/>
      <c r="AL15" s="419"/>
      <c r="AM15" s="419"/>
      <c r="AN15" s="419"/>
      <c r="AO15" s="419">
        <f t="shared" ref="AO15" si="34">P15</f>
        <v>0</v>
      </c>
      <c r="AP15" s="419"/>
      <c r="AQ15" s="419"/>
      <c r="AR15" s="419"/>
      <c r="AS15" s="419"/>
      <c r="AT15" s="419"/>
      <c r="AU15" s="419"/>
      <c r="AV15" s="419"/>
      <c r="AW15" s="28"/>
      <c r="AX15" s="29"/>
      <c r="AY15" s="30"/>
      <c r="AZ15" s="20"/>
      <c r="BA15" s="421">
        <f t="shared" ref="BA15" si="35">AB15</f>
        <v>5</v>
      </c>
      <c r="BB15" s="421"/>
      <c r="BC15" s="421"/>
      <c r="BD15" s="28"/>
      <c r="BE15" s="20"/>
      <c r="BF15" s="419" t="str">
        <f t="shared" ref="BF15" si="36">AG15</f>
        <v>　</v>
      </c>
      <c r="BG15" s="419"/>
      <c r="BH15" s="419"/>
      <c r="BI15" s="419"/>
      <c r="BJ15" s="419"/>
      <c r="BK15" s="419"/>
      <c r="BL15" s="419"/>
      <c r="BM15" s="419"/>
      <c r="BN15" s="419">
        <f t="shared" ref="BN15" si="37">AO15</f>
        <v>0</v>
      </c>
      <c r="BO15" s="419"/>
      <c r="BP15" s="419"/>
      <c r="BQ15" s="419"/>
      <c r="BR15" s="419"/>
      <c r="BS15" s="419"/>
      <c r="BT15" s="419"/>
      <c r="BU15" s="419"/>
      <c r="BV15" s="28"/>
      <c r="BW15" s="29"/>
      <c r="BX15" s="30"/>
      <c r="BY15" s="20"/>
      <c r="BZ15" s="421">
        <f t="shared" ref="BZ15" si="38">BA15</f>
        <v>5</v>
      </c>
      <c r="CA15" s="421"/>
      <c r="CB15" s="421"/>
      <c r="CC15" s="28"/>
      <c r="CD15" s="20"/>
      <c r="CE15" s="419" t="str">
        <f t="shared" ref="CE15" si="39">BF15</f>
        <v>　</v>
      </c>
      <c r="CF15" s="419"/>
      <c r="CG15" s="419"/>
      <c r="CH15" s="419"/>
      <c r="CI15" s="419"/>
      <c r="CJ15" s="419"/>
      <c r="CK15" s="419"/>
      <c r="CL15" s="419"/>
      <c r="CM15" s="419">
        <f t="shared" ref="CM15" si="40">BN15</f>
        <v>0</v>
      </c>
      <c r="CN15" s="419"/>
      <c r="CO15" s="419"/>
      <c r="CP15" s="419"/>
      <c r="CQ15" s="419"/>
      <c r="CR15" s="419"/>
      <c r="CS15" s="419"/>
      <c r="CT15" s="419"/>
      <c r="CU15" s="28"/>
      <c r="CV15" s="29"/>
      <c r="CW15" s="30"/>
      <c r="CX15" s="20"/>
      <c r="CY15" s="421">
        <f t="shared" ref="CY15" si="41">BZ15</f>
        <v>5</v>
      </c>
      <c r="CZ15" s="421"/>
      <c r="DA15" s="421"/>
      <c r="DB15" s="28"/>
      <c r="DC15" s="20"/>
      <c r="DD15" s="419" t="str">
        <f t="shared" ref="DD15" si="42">CE15</f>
        <v>　</v>
      </c>
      <c r="DE15" s="419"/>
      <c r="DF15" s="419"/>
      <c r="DG15" s="419"/>
      <c r="DH15" s="419"/>
      <c r="DI15" s="419"/>
      <c r="DJ15" s="419"/>
      <c r="DK15" s="419"/>
      <c r="DL15" s="419">
        <f t="shared" ref="DL15" si="43">CM15</f>
        <v>0</v>
      </c>
      <c r="DM15" s="419"/>
      <c r="DN15" s="419"/>
      <c r="DO15" s="419"/>
      <c r="DP15" s="419"/>
      <c r="DQ15" s="419"/>
      <c r="DR15" s="419"/>
      <c r="DS15" s="419"/>
      <c r="DT15" s="28"/>
      <c r="DU15" s="27"/>
    </row>
    <row r="16" spans="1:125" ht="6.75" customHeight="1">
      <c r="A16" s="26"/>
      <c r="B16" s="21"/>
      <c r="C16" s="422"/>
      <c r="D16" s="422"/>
      <c r="E16" s="422"/>
      <c r="F16" s="31"/>
      <c r="G16" s="21"/>
      <c r="H16" s="420"/>
      <c r="I16" s="420"/>
      <c r="J16" s="420"/>
      <c r="K16" s="420"/>
      <c r="L16" s="420"/>
      <c r="M16" s="420"/>
      <c r="N16" s="420"/>
      <c r="O16" s="420"/>
      <c r="P16" s="420"/>
      <c r="Q16" s="420"/>
      <c r="R16" s="420"/>
      <c r="S16" s="420"/>
      <c r="T16" s="420"/>
      <c r="U16" s="420"/>
      <c r="V16" s="420"/>
      <c r="W16" s="420"/>
      <c r="X16" s="31"/>
      <c r="Y16" s="29"/>
      <c r="Z16" s="30"/>
      <c r="AA16" s="21"/>
      <c r="AB16" s="422"/>
      <c r="AC16" s="422"/>
      <c r="AD16" s="422"/>
      <c r="AE16" s="31"/>
      <c r="AF16" s="21"/>
      <c r="AG16" s="420"/>
      <c r="AH16" s="420"/>
      <c r="AI16" s="420"/>
      <c r="AJ16" s="420"/>
      <c r="AK16" s="420"/>
      <c r="AL16" s="420"/>
      <c r="AM16" s="420"/>
      <c r="AN16" s="420"/>
      <c r="AO16" s="420"/>
      <c r="AP16" s="420"/>
      <c r="AQ16" s="420"/>
      <c r="AR16" s="420"/>
      <c r="AS16" s="420"/>
      <c r="AT16" s="420"/>
      <c r="AU16" s="420"/>
      <c r="AV16" s="420"/>
      <c r="AW16" s="31"/>
      <c r="AX16" s="29"/>
      <c r="AY16" s="30"/>
      <c r="AZ16" s="21"/>
      <c r="BA16" s="422"/>
      <c r="BB16" s="422"/>
      <c r="BC16" s="422"/>
      <c r="BD16" s="31"/>
      <c r="BE16" s="21"/>
      <c r="BF16" s="420"/>
      <c r="BG16" s="420"/>
      <c r="BH16" s="420"/>
      <c r="BI16" s="420"/>
      <c r="BJ16" s="420"/>
      <c r="BK16" s="420"/>
      <c r="BL16" s="420"/>
      <c r="BM16" s="420"/>
      <c r="BN16" s="420"/>
      <c r="BO16" s="420"/>
      <c r="BP16" s="420"/>
      <c r="BQ16" s="420"/>
      <c r="BR16" s="420"/>
      <c r="BS16" s="420"/>
      <c r="BT16" s="420"/>
      <c r="BU16" s="420"/>
      <c r="BV16" s="31"/>
      <c r="BW16" s="29"/>
      <c r="BX16" s="30"/>
      <c r="BY16" s="21"/>
      <c r="BZ16" s="422"/>
      <c r="CA16" s="422"/>
      <c r="CB16" s="422"/>
      <c r="CC16" s="31"/>
      <c r="CD16" s="21"/>
      <c r="CE16" s="420"/>
      <c r="CF16" s="420"/>
      <c r="CG16" s="420"/>
      <c r="CH16" s="420"/>
      <c r="CI16" s="420"/>
      <c r="CJ16" s="420"/>
      <c r="CK16" s="420"/>
      <c r="CL16" s="420"/>
      <c r="CM16" s="420"/>
      <c r="CN16" s="420"/>
      <c r="CO16" s="420"/>
      <c r="CP16" s="420"/>
      <c r="CQ16" s="420"/>
      <c r="CR16" s="420"/>
      <c r="CS16" s="420"/>
      <c r="CT16" s="420"/>
      <c r="CU16" s="31"/>
      <c r="CV16" s="29"/>
      <c r="CW16" s="30"/>
      <c r="CX16" s="21"/>
      <c r="CY16" s="422"/>
      <c r="CZ16" s="422"/>
      <c r="DA16" s="422"/>
      <c r="DB16" s="31"/>
      <c r="DC16" s="21"/>
      <c r="DD16" s="420"/>
      <c r="DE16" s="420"/>
      <c r="DF16" s="420"/>
      <c r="DG16" s="420"/>
      <c r="DH16" s="420"/>
      <c r="DI16" s="420"/>
      <c r="DJ16" s="420"/>
      <c r="DK16" s="420"/>
      <c r="DL16" s="420"/>
      <c r="DM16" s="420"/>
      <c r="DN16" s="420"/>
      <c r="DO16" s="420"/>
      <c r="DP16" s="420"/>
      <c r="DQ16" s="420"/>
      <c r="DR16" s="420"/>
      <c r="DS16" s="420"/>
      <c r="DT16" s="31"/>
      <c r="DU16" s="27"/>
    </row>
    <row r="17" spans="1:125" ht="6.75" customHeight="1">
      <c r="A17" s="26"/>
      <c r="B17" s="20"/>
      <c r="C17" s="421">
        <f>'エントリー変更（大会受付で提出）'!F20</f>
        <v>6</v>
      </c>
      <c r="D17" s="421"/>
      <c r="E17" s="421"/>
      <c r="F17" s="28"/>
      <c r="G17" s="20"/>
      <c r="H17" s="419" t="str">
        <f>IF('エントリー変更（大会受付で提出）'!G20="",'エントリー変更（大会受付で提出）'!B20,'エントリー変更（大会受付で提出）'!G20)</f>
        <v>　</v>
      </c>
      <c r="I17" s="419"/>
      <c r="J17" s="419"/>
      <c r="K17" s="419"/>
      <c r="L17" s="419"/>
      <c r="M17" s="419"/>
      <c r="N17" s="419"/>
      <c r="O17" s="419"/>
      <c r="P17" s="419">
        <f>IF('エントリー変更（大会受付で提出）'!I20="",'エントリー変更（大会受付で提出）'!D20,'エントリー変更（大会受付で提出）'!I20)</f>
        <v>0</v>
      </c>
      <c r="Q17" s="419"/>
      <c r="R17" s="419"/>
      <c r="S17" s="419"/>
      <c r="T17" s="419"/>
      <c r="U17" s="419"/>
      <c r="V17" s="419"/>
      <c r="W17" s="419"/>
      <c r="X17" s="28"/>
      <c r="Y17" s="29"/>
      <c r="Z17" s="30"/>
      <c r="AA17" s="20"/>
      <c r="AB17" s="421">
        <f>C17</f>
        <v>6</v>
      </c>
      <c r="AC17" s="421"/>
      <c r="AD17" s="421"/>
      <c r="AE17" s="28"/>
      <c r="AF17" s="20"/>
      <c r="AG17" s="419" t="str">
        <f t="shared" ref="AG17" si="44">H17</f>
        <v>　</v>
      </c>
      <c r="AH17" s="419"/>
      <c r="AI17" s="419"/>
      <c r="AJ17" s="419"/>
      <c r="AK17" s="419"/>
      <c r="AL17" s="419"/>
      <c r="AM17" s="419"/>
      <c r="AN17" s="419"/>
      <c r="AO17" s="419">
        <f t="shared" ref="AO17" si="45">P17</f>
        <v>0</v>
      </c>
      <c r="AP17" s="419"/>
      <c r="AQ17" s="419"/>
      <c r="AR17" s="419"/>
      <c r="AS17" s="419"/>
      <c r="AT17" s="419"/>
      <c r="AU17" s="419"/>
      <c r="AV17" s="419"/>
      <c r="AW17" s="28"/>
      <c r="AX17" s="29"/>
      <c r="AY17" s="30"/>
      <c r="AZ17" s="20"/>
      <c r="BA17" s="421">
        <f t="shared" ref="BA17" si="46">AB17</f>
        <v>6</v>
      </c>
      <c r="BB17" s="421"/>
      <c r="BC17" s="421"/>
      <c r="BD17" s="28"/>
      <c r="BE17" s="20"/>
      <c r="BF17" s="419" t="str">
        <f t="shared" ref="BF17" si="47">AG17</f>
        <v>　</v>
      </c>
      <c r="BG17" s="419"/>
      <c r="BH17" s="419"/>
      <c r="BI17" s="419"/>
      <c r="BJ17" s="419"/>
      <c r="BK17" s="419"/>
      <c r="BL17" s="419"/>
      <c r="BM17" s="419"/>
      <c r="BN17" s="419">
        <f t="shared" ref="BN17" si="48">AO17</f>
        <v>0</v>
      </c>
      <c r="BO17" s="419"/>
      <c r="BP17" s="419"/>
      <c r="BQ17" s="419"/>
      <c r="BR17" s="419"/>
      <c r="BS17" s="419"/>
      <c r="BT17" s="419"/>
      <c r="BU17" s="419"/>
      <c r="BV17" s="28"/>
      <c r="BW17" s="29"/>
      <c r="BX17" s="30"/>
      <c r="BY17" s="20"/>
      <c r="BZ17" s="421">
        <f t="shared" ref="BZ17" si="49">BA17</f>
        <v>6</v>
      </c>
      <c r="CA17" s="421"/>
      <c r="CB17" s="421"/>
      <c r="CC17" s="28"/>
      <c r="CD17" s="20"/>
      <c r="CE17" s="419" t="str">
        <f t="shared" ref="CE17" si="50">BF17</f>
        <v>　</v>
      </c>
      <c r="CF17" s="419"/>
      <c r="CG17" s="419"/>
      <c r="CH17" s="419"/>
      <c r="CI17" s="419"/>
      <c r="CJ17" s="419"/>
      <c r="CK17" s="419"/>
      <c r="CL17" s="419"/>
      <c r="CM17" s="419">
        <f t="shared" ref="CM17" si="51">BN17</f>
        <v>0</v>
      </c>
      <c r="CN17" s="419"/>
      <c r="CO17" s="419"/>
      <c r="CP17" s="419"/>
      <c r="CQ17" s="419"/>
      <c r="CR17" s="419"/>
      <c r="CS17" s="419"/>
      <c r="CT17" s="419"/>
      <c r="CU17" s="28"/>
      <c r="CV17" s="29"/>
      <c r="CW17" s="30"/>
      <c r="CX17" s="20"/>
      <c r="CY17" s="421">
        <f t="shared" ref="CY17" si="52">BZ17</f>
        <v>6</v>
      </c>
      <c r="CZ17" s="421"/>
      <c r="DA17" s="421"/>
      <c r="DB17" s="28"/>
      <c r="DC17" s="20"/>
      <c r="DD17" s="419" t="str">
        <f t="shared" ref="DD17" si="53">CE17</f>
        <v>　</v>
      </c>
      <c r="DE17" s="419"/>
      <c r="DF17" s="419"/>
      <c r="DG17" s="419"/>
      <c r="DH17" s="419"/>
      <c r="DI17" s="419"/>
      <c r="DJ17" s="419"/>
      <c r="DK17" s="419"/>
      <c r="DL17" s="419">
        <f t="shared" ref="DL17" si="54">CM17</f>
        <v>0</v>
      </c>
      <c r="DM17" s="419"/>
      <c r="DN17" s="419"/>
      <c r="DO17" s="419"/>
      <c r="DP17" s="419"/>
      <c r="DQ17" s="419"/>
      <c r="DR17" s="419"/>
      <c r="DS17" s="419"/>
      <c r="DT17" s="28"/>
      <c r="DU17" s="27"/>
    </row>
    <row r="18" spans="1:125" ht="6.75" customHeight="1">
      <c r="A18" s="26"/>
      <c r="B18" s="21"/>
      <c r="C18" s="422"/>
      <c r="D18" s="422"/>
      <c r="E18" s="422"/>
      <c r="F18" s="31"/>
      <c r="G18" s="21"/>
      <c r="H18" s="420"/>
      <c r="I18" s="420"/>
      <c r="J18" s="420"/>
      <c r="K18" s="420"/>
      <c r="L18" s="420"/>
      <c r="M18" s="420"/>
      <c r="N18" s="420"/>
      <c r="O18" s="420"/>
      <c r="P18" s="420"/>
      <c r="Q18" s="420"/>
      <c r="R18" s="420"/>
      <c r="S18" s="420"/>
      <c r="T18" s="420"/>
      <c r="U18" s="420"/>
      <c r="V18" s="420"/>
      <c r="W18" s="420"/>
      <c r="X18" s="31"/>
      <c r="Y18" s="29"/>
      <c r="Z18" s="30"/>
      <c r="AA18" s="21"/>
      <c r="AB18" s="422"/>
      <c r="AC18" s="422"/>
      <c r="AD18" s="422"/>
      <c r="AE18" s="31"/>
      <c r="AF18" s="21"/>
      <c r="AG18" s="420"/>
      <c r="AH18" s="420"/>
      <c r="AI18" s="420"/>
      <c r="AJ18" s="420"/>
      <c r="AK18" s="420"/>
      <c r="AL18" s="420"/>
      <c r="AM18" s="420"/>
      <c r="AN18" s="420"/>
      <c r="AO18" s="420"/>
      <c r="AP18" s="420"/>
      <c r="AQ18" s="420"/>
      <c r="AR18" s="420"/>
      <c r="AS18" s="420"/>
      <c r="AT18" s="420"/>
      <c r="AU18" s="420"/>
      <c r="AV18" s="420"/>
      <c r="AW18" s="31"/>
      <c r="AX18" s="29"/>
      <c r="AY18" s="30"/>
      <c r="AZ18" s="21"/>
      <c r="BA18" s="422"/>
      <c r="BB18" s="422"/>
      <c r="BC18" s="422"/>
      <c r="BD18" s="31"/>
      <c r="BE18" s="21"/>
      <c r="BF18" s="420"/>
      <c r="BG18" s="420"/>
      <c r="BH18" s="420"/>
      <c r="BI18" s="420"/>
      <c r="BJ18" s="420"/>
      <c r="BK18" s="420"/>
      <c r="BL18" s="420"/>
      <c r="BM18" s="420"/>
      <c r="BN18" s="420"/>
      <c r="BO18" s="420"/>
      <c r="BP18" s="420"/>
      <c r="BQ18" s="420"/>
      <c r="BR18" s="420"/>
      <c r="BS18" s="420"/>
      <c r="BT18" s="420"/>
      <c r="BU18" s="420"/>
      <c r="BV18" s="31"/>
      <c r="BW18" s="29"/>
      <c r="BX18" s="30"/>
      <c r="BY18" s="21"/>
      <c r="BZ18" s="422"/>
      <c r="CA18" s="422"/>
      <c r="CB18" s="422"/>
      <c r="CC18" s="31"/>
      <c r="CD18" s="21"/>
      <c r="CE18" s="420"/>
      <c r="CF18" s="420"/>
      <c r="CG18" s="420"/>
      <c r="CH18" s="420"/>
      <c r="CI18" s="420"/>
      <c r="CJ18" s="420"/>
      <c r="CK18" s="420"/>
      <c r="CL18" s="420"/>
      <c r="CM18" s="420"/>
      <c r="CN18" s="420"/>
      <c r="CO18" s="420"/>
      <c r="CP18" s="420"/>
      <c r="CQ18" s="420"/>
      <c r="CR18" s="420"/>
      <c r="CS18" s="420"/>
      <c r="CT18" s="420"/>
      <c r="CU18" s="31"/>
      <c r="CV18" s="29"/>
      <c r="CW18" s="30"/>
      <c r="CX18" s="21"/>
      <c r="CY18" s="422"/>
      <c r="CZ18" s="422"/>
      <c r="DA18" s="422"/>
      <c r="DB18" s="31"/>
      <c r="DC18" s="21"/>
      <c r="DD18" s="420"/>
      <c r="DE18" s="420"/>
      <c r="DF18" s="420"/>
      <c r="DG18" s="420"/>
      <c r="DH18" s="420"/>
      <c r="DI18" s="420"/>
      <c r="DJ18" s="420"/>
      <c r="DK18" s="420"/>
      <c r="DL18" s="420"/>
      <c r="DM18" s="420"/>
      <c r="DN18" s="420"/>
      <c r="DO18" s="420"/>
      <c r="DP18" s="420"/>
      <c r="DQ18" s="420"/>
      <c r="DR18" s="420"/>
      <c r="DS18" s="420"/>
      <c r="DT18" s="31"/>
      <c r="DU18" s="27"/>
    </row>
    <row r="19" spans="1:125" ht="6.75" customHeight="1">
      <c r="A19" s="26"/>
      <c r="B19" s="20"/>
      <c r="C19" s="421">
        <f>'エントリー変更（大会受付で提出）'!F21</f>
        <v>7</v>
      </c>
      <c r="D19" s="421"/>
      <c r="E19" s="421"/>
      <c r="F19" s="28"/>
      <c r="G19" s="20"/>
      <c r="H19" s="419" t="str">
        <f>IF('エントリー変更（大会受付で提出）'!G21="",'エントリー変更（大会受付で提出）'!B21,'エントリー変更（大会受付で提出）'!G21)</f>
        <v>　</v>
      </c>
      <c r="I19" s="419"/>
      <c r="J19" s="419"/>
      <c r="K19" s="419"/>
      <c r="L19" s="419"/>
      <c r="M19" s="419"/>
      <c r="N19" s="419"/>
      <c r="O19" s="419"/>
      <c r="P19" s="419">
        <f>IF('エントリー変更（大会受付で提出）'!I21="",'エントリー変更（大会受付で提出）'!D21,'エントリー変更（大会受付で提出）'!I21)</f>
        <v>0</v>
      </c>
      <c r="Q19" s="419"/>
      <c r="R19" s="419"/>
      <c r="S19" s="419"/>
      <c r="T19" s="419"/>
      <c r="U19" s="419"/>
      <c r="V19" s="419"/>
      <c r="W19" s="419"/>
      <c r="X19" s="28"/>
      <c r="Y19" s="29"/>
      <c r="Z19" s="30"/>
      <c r="AA19" s="20"/>
      <c r="AB19" s="421">
        <f>C19</f>
        <v>7</v>
      </c>
      <c r="AC19" s="421"/>
      <c r="AD19" s="421"/>
      <c r="AE19" s="28"/>
      <c r="AF19" s="20"/>
      <c r="AG19" s="419" t="str">
        <f t="shared" ref="AG19" si="55">H19</f>
        <v>　</v>
      </c>
      <c r="AH19" s="419"/>
      <c r="AI19" s="419"/>
      <c r="AJ19" s="419"/>
      <c r="AK19" s="419"/>
      <c r="AL19" s="419"/>
      <c r="AM19" s="419"/>
      <c r="AN19" s="419"/>
      <c r="AO19" s="419">
        <f t="shared" ref="AO19" si="56">P19</f>
        <v>0</v>
      </c>
      <c r="AP19" s="419"/>
      <c r="AQ19" s="419"/>
      <c r="AR19" s="419"/>
      <c r="AS19" s="419"/>
      <c r="AT19" s="419"/>
      <c r="AU19" s="419"/>
      <c r="AV19" s="419"/>
      <c r="AW19" s="28"/>
      <c r="AX19" s="29"/>
      <c r="AY19" s="30"/>
      <c r="AZ19" s="20"/>
      <c r="BA19" s="421">
        <f t="shared" ref="BA19" si="57">AB19</f>
        <v>7</v>
      </c>
      <c r="BB19" s="421"/>
      <c r="BC19" s="421"/>
      <c r="BD19" s="28"/>
      <c r="BE19" s="20"/>
      <c r="BF19" s="419" t="str">
        <f t="shared" ref="BF19" si="58">AG19</f>
        <v>　</v>
      </c>
      <c r="BG19" s="419"/>
      <c r="BH19" s="419"/>
      <c r="BI19" s="419"/>
      <c r="BJ19" s="419"/>
      <c r="BK19" s="419"/>
      <c r="BL19" s="419"/>
      <c r="BM19" s="419"/>
      <c r="BN19" s="419">
        <f t="shared" ref="BN19" si="59">AO19</f>
        <v>0</v>
      </c>
      <c r="BO19" s="419"/>
      <c r="BP19" s="419"/>
      <c r="BQ19" s="419"/>
      <c r="BR19" s="419"/>
      <c r="BS19" s="419"/>
      <c r="BT19" s="419"/>
      <c r="BU19" s="419"/>
      <c r="BV19" s="28"/>
      <c r="BW19" s="29"/>
      <c r="BX19" s="30"/>
      <c r="BY19" s="20"/>
      <c r="BZ19" s="421">
        <f t="shared" ref="BZ19" si="60">BA19</f>
        <v>7</v>
      </c>
      <c r="CA19" s="421"/>
      <c r="CB19" s="421"/>
      <c r="CC19" s="28"/>
      <c r="CD19" s="20"/>
      <c r="CE19" s="419" t="str">
        <f t="shared" ref="CE19" si="61">BF19</f>
        <v>　</v>
      </c>
      <c r="CF19" s="419"/>
      <c r="CG19" s="419"/>
      <c r="CH19" s="419"/>
      <c r="CI19" s="419"/>
      <c r="CJ19" s="419"/>
      <c r="CK19" s="419"/>
      <c r="CL19" s="419"/>
      <c r="CM19" s="419">
        <f t="shared" ref="CM19" si="62">BN19</f>
        <v>0</v>
      </c>
      <c r="CN19" s="419"/>
      <c r="CO19" s="419"/>
      <c r="CP19" s="419"/>
      <c r="CQ19" s="419"/>
      <c r="CR19" s="419"/>
      <c r="CS19" s="419"/>
      <c r="CT19" s="419"/>
      <c r="CU19" s="28"/>
      <c r="CV19" s="29"/>
      <c r="CW19" s="30"/>
      <c r="CX19" s="20"/>
      <c r="CY19" s="421">
        <f t="shared" ref="CY19" si="63">BZ19</f>
        <v>7</v>
      </c>
      <c r="CZ19" s="421"/>
      <c r="DA19" s="421"/>
      <c r="DB19" s="28"/>
      <c r="DC19" s="20"/>
      <c r="DD19" s="419" t="str">
        <f t="shared" ref="DD19" si="64">CE19</f>
        <v>　</v>
      </c>
      <c r="DE19" s="419"/>
      <c r="DF19" s="419"/>
      <c r="DG19" s="419"/>
      <c r="DH19" s="419"/>
      <c r="DI19" s="419"/>
      <c r="DJ19" s="419"/>
      <c r="DK19" s="419"/>
      <c r="DL19" s="419">
        <f t="shared" ref="DL19" si="65">CM19</f>
        <v>0</v>
      </c>
      <c r="DM19" s="419"/>
      <c r="DN19" s="419"/>
      <c r="DO19" s="419"/>
      <c r="DP19" s="419"/>
      <c r="DQ19" s="419"/>
      <c r="DR19" s="419"/>
      <c r="DS19" s="419"/>
      <c r="DT19" s="28"/>
      <c r="DU19" s="27"/>
    </row>
    <row r="20" spans="1:125" ht="6.75" customHeight="1">
      <c r="A20" s="26"/>
      <c r="B20" s="21"/>
      <c r="C20" s="422"/>
      <c r="D20" s="422"/>
      <c r="E20" s="422"/>
      <c r="F20" s="31"/>
      <c r="G20" s="21"/>
      <c r="H20" s="420"/>
      <c r="I20" s="420"/>
      <c r="J20" s="420"/>
      <c r="K20" s="420"/>
      <c r="L20" s="420"/>
      <c r="M20" s="420"/>
      <c r="N20" s="420"/>
      <c r="O20" s="420"/>
      <c r="P20" s="420"/>
      <c r="Q20" s="420"/>
      <c r="R20" s="420"/>
      <c r="S20" s="420"/>
      <c r="T20" s="420"/>
      <c r="U20" s="420"/>
      <c r="V20" s="420"/>
      <c r="W20" s="420"/>
      <c r="X20" s="31"/>
      <c r="Y20" s="29"/>
      <c r="Z20" s="30"/>
      <c r="AA20" s="21"/>
      <c r="AB20" s="422"/>
      <c r="AC20" s="422"/>
      <c r="AD20" s="422"/>
      <c r="AE20" s="31"/>
      <c r="AF20" s="21"/>
      <c r="AG20" s="420"/>
      <c r="AH20" s="420"/>
      <c r="AI20" s="420"/>
      <c r="AJ20" s="420"/>
      <c r="AK20" s="420"/>
      <c r="AL20" s="420"/>
      <c r="AM20" s="420"/>
      <c r="AN20" s="420"/>
      <c r="AO20" s="420"/>
      <c r="AP20" s="420"/>
      <c r="AQ20" s="420"/>
      <c r="AR20" s="420"/>
      <c r="AS20" s="420"/>
      <c r="AT20" s="420"/>
      <c r="AU20" s="420"/>
      <c r="AV20" s="420"/>
      <c r="AW20" s="31"/>
      <c r="AX20" s="29"/>
      <c r="AY20" s="30"/>
      <c r="AZ20" s="21"/>
      <c r="BA20" s="422"/>
      <c r="BB20" s="422"/>
      <c r="BC20" s="422"/>
      <c r="BD20" s="31"/>
      <c r="BE20" s="21"/>
      <c r="BF20" s="420"/>
      <c r="BG20" s="420"/>
      <c r="BH20" s="420"/>
      <c r="BI20" s="420"/>
      <c r="BJ20" s="420"/>
      <c r="BK20" s="420"/>
      <c r="BL20" s="420"/>
      <c r="BM20" s="420"/>
      <c r="BN20" s="420"/>
      <c r="BO20" s="420"/>
      <c r="BP20" s="420"/>
      <c r="BQ20" s="420"/>
      <c r="BR20" s="420"/>
      <c r="BS20" s="420"/>
      <c r="BT20" s="420"/>
      <c r="BU20" s="420"/>
      <c r="BV20" s="31"/>
      <c r="BW20" s="29"/>
      <c r="BX20" s="30"/>
      <c r="BY20" s="21"/>
      <c r="BZ20" s="422"/>
      <c r="CA20" s="422"/>
      <c r="CB20" s="422"/>
      <c r="CC20" s="31"/>
      <c r="CD20" s="21"/>
      <c r="CE20" s="420"/>
      <c r="CF20" s="420"/>
      <c r="CG20" s="420"/>
      <c r="CH20" s="420"/>
      <c r="CI20" s="420"/>
      <c r="CJ20" s="420"/>
      <c r="CK20" s="420"/>
      <c r="CL20" s="420"/>
      <c r="CM20" s="420"/>
      <c r="CN20" s="420"/>
      <c r="CO20" s="420"/>
      <c r="CP20" s="420"/>
      <c r="CQ20" s="420"/>
      <c r="CR20" s="420"/>
      <c r="CS20" s="420"/>
      <c r="CT20" s="420"/>
      <c r="CU20" s="31"/>
      <c r="CV20" s="29"/>
      <c r="CW20" s="30"/>
      <c r="CX20" s="21"/>
      <c r="CY20" s="422"/>
      <c r="CZ20" s="422"/>
      <c r="DA20" s="422"/>
      <c r="DB20" s="31"/>
      <c r="DC20" s="21"/>
      <c r="DD20" s="420"/>
      <c r="DE20" s="420"/>
      <c r="DF20" s="420"/>
      <c r="DG20" s="420"/>
      <c r="DH20" s="420"/>
      <c r="DI20" s="420"/>
      <c r="DJ20" s="420"/>
      <c r="DK20" s="420"/>
      <c r="DL20" s="420"/>
      <c r="DM20" s="420"/>
      <c r="DN20" s="420"/>
      <c r="DO20" s="420"/>
      <c r="DP20" s="420"/>
      <c r="DQ20" s="420"/>
      <c r="DR20" s="420"/>
      <c r="DS20" s="420"/>
      <c r="DT20" s="31"/>
      <c r="DU20" s="27"/>
    </row>
    <row r="21" spans="1:125" ht="6.75" customHeight="1">
      <c r="A21" s="26"/>
      <c r="B21" s="20"/>
      <c r="C21" s="421">
        <f>'エントリー変更（大会受付で提出）'!F22</f>
        <v>8</v>
      </c>
      <c r="D21" s="421"/>
      <c r="E21" s="421"/>
      <c r="F21" s="28"/>
      <c r="G21" s="20"/>
      <c r="H21" s="419" t="str">
        <f>IF('エントリー変更（大会受付で提出）'!G22="",'エントリー変更（大会受付で提出）'!B22,'エントリー変更（大会受付で提出）'!G22)</f>
        <v>　</v>
      </c>
      <c r="I21" s="419"/>
      <c r="J21" s="419"/>
      <c r="K21" s="419"/>
      <c r="L21" s="419"/>
      <c r="M21" s="419"/>
      <c r="N21" s="419"/>
      <c r="O21" s="419"/>
      <c r="P21" s="419">
        <f>IF('エントリー変更（大会受付で提出）'!I22="",'エントリー変更（大会受付で提出）'!D22,'エントリー変更（大会受付で提出）'!I22)</f>
        <v>0</v>
      </c>
      <c r="Q21" s="419"/>
      <c r="R21" s="419"/>
      <c r="S21" s="419"/>
      <c r="T21" s="419"/>
      <c r="U21" s="419"/>
      <c r="V21" s="419"/>
      <c r="W21" s="419"/>
      <c r="X21" s="28"/>
      <c r="Y21" s="29"/>
      <c r="Z21" s="30"/>
      <c r="AA21" s="20"/>
      <c r="AB21" s="421">
        <f>C21</f>
        <v>8</v>
      </c>
      <c r="AC21" s="421"/>
      <c r="AD21" s="421"/>
      <c r="AE21" s="28"/>
      <c r="AF21" s="20"/>
      <c r="AG21" s="419" t="str">
        <f t="shared" ref="AG21" si="66">H21</f>
        <v>　</v>
      </c>
      <c r="AH21" s="419"/>
      <c r="AI21" s="419"/>
      <c r="AJ21" s="419"/>
      <c r="AK21" s="419"/>
      <c r="AL21" s="419"/>
      <c r="AM21" s="419"/>
      <c r="AN21" s="419"/>
      <c r="AO21" s="419">
        <f t="shared" ref="AO21" si="67">P21</f>
        <v>0</v>
      </c>
      <c r="AP21" s="419"/>
      <c r="AQ21" s="419"/>
      <c r="AR21" s="419"/>
      <c r="AS21" s="419"/>
      <c r="AT21" s="419"/>
      <c r="AU21" s="419"/>
      <c r="AV21" s="419"/>
      <c r="AW21" s="28"/>
      <c r="AX21" s="29"/>
      <c r="AY21" s="30"/>
      <c r="AZ21" s="20"/>
      <c r="BA21" s="421">
        <f t="shared" ref="BA21" si="68">AB21</f>
        <v>8</v>
      </c>
      <c r="BB21" s="421"/>
      <c r="BC21" s="421"/>
      <c r="BD21" s="28"/>
      <c r="BE21" s="20"/>
      <c r="BF21" s="419" t="str">
        <f t="shared" ref="BF21" si="69">AG21</f>
        <v>　</v>
      </c>
      <c r="BG21" s="419"/>
      <c r="BH21" s="419"/>
      <c r="BI21" s="419"/>
      <c r="BJ21" s="419"/>
      <c r="BK21" s="419"/>
      <c r="BL21" s="419"/>
      <c r="BM21" s="419"/>
      <c r="BN21" s="419">
        <f t="shared" ref="BN21" si="70">AO21</f>
        <v>0</v>
      </c>
      <c r="BO21" s="419"/>
      <c r="BP21" s="419"/>
      <c r="BQ21" s="419"/>
      <c r="BR21" s="419"/>
      <c r="BS21" s="419"/>
      <c r="BT21" s="419"/>
      <c r="BU21" s="419"/>
      <c r="BV21" s="28"/>
      <c r="BW21" s="29"/>
      <c r="BX21" s="30"/>
      <c r="BY21" s="20"/>
      <c r="BZ21" s="421">
        <f t="shared" ref="BZ21" si="71">BA21</f>
        <v>8</v>
      </c>
      <c r="CA21" s="421"/>
      <c r="CB21" s="421"/>
      <c r="CC21" s="28"/>
      <c r="CD21" s="20"/>
      <c r="CE21" s="419" t="str">
        <f t="shared" ref="CE21" si="72">BF21</f>
        <v>　</v>
      </c>
      <c r="CF21" s="419"/>
      <c r="CG21" s="419"/>
      <c r="CH21" s="419"/>
      <c r="CI21" s="419"/>
      <c r="CJ21" s="419"/>
      <c r="CK21" s="419"/>
      <c r="CL21" s="419"/>
      <c r="CM21" s="419">
        <f t="shared" ref="CM21" si="73">BN21</f>
        <v>0</v>
      </c>
      <c r="CN21" s="419"/>
      <c r="CO21" s="419"/>
      <c r="CP21" s="419"/>
      <c r="CQ21" s="419"/>
      <c r="CR21" s="419"/>
      <c r="CS21" s="419"/>
      <c r="CT21" s="419"/>
      <c r="CU21" s="28"/>
      <c r="CV21" s="29"/>
      <c r="CW21" s="30"/>
      <c r="CX21" s="20"/>
      <c r="CY21" s="421">
        <f t="shared" ref="CY21" si="74">BZ21</f>
        <v>8</v>
      </c>
      <c r="CZ21" s="421"/>
      <c r="DA21" s="421"/>
      <c r="DB21" s="28"/>
      <c r="DC21" s="20"/>
      <c r="DD21" s="419" t="str">
        <f t="shared" ref="DD21" si="75">CE21</f>
        <v>　</v>
      </c>
      <c r="DE21" s="419"/>
      <c r="DF21" s="419"/>
      <c r="DG21" s="419"/>
      <c r="DH21" s="419"/>
      <c r="DI21" s="419"/>
      <c r="DJ21" s="419"/>
      <c r="DK21" s="419"/>
      <c r="DL21" s="419">
        <f t="shared" ref="DL21" si="76">CM21</f>
        <v>0</v>
      </c>
      <c r="DM21" s="419"/>
      <c r="DN21" s="419"/>
      <c r="DO21" s="419"/>
      <c r="DP21" s="419"/>
      <c r="DQ21" s="419"/>
      <c r="DR21" s="419"/>
      <c r="DS21" s="419"/>
      <c r="DT21" s="28"/>
      <c r="DU21" s="27"/>
    </row>
    <row r="22" spans="1:125" ht="6.75" customHeight="1">
      <c r="A22" s="26"/>
      <c r="B22" s="21"/>
      <c r="C22" s="422"/>
      <c r="D22" s="422"/>
      <c r="E22" s="422"/>
      <c r="F22" s="31"/>
      <c r="G22" s="21"/>
      <c r="H22" s="420"/>
      <c r="I22" s="420"/>
      <c r="J22" s="420"/>
      <c r="K22" s="420"/>
      <c r="L22" s="420"/>
      <c r="M22" s="420"/>
      <c r="N22" s="420"/>
      <c r="O22" s="420"/>
      <c r="P22" s="420"/>
      <c r="Q22" s="420"/>
      <c r="R22" s="420"/>
      <c r="S22" s="420"/>
      <c r="T22" s="420"/>
      <c r="U22" s="420"/>
      <c r="V22" s="420"/>
      <c r="W22" s="420"/>
      <c r="X22" s="31"/>
      <c r="Y22" s="29"/>
      <c r="Z22" s="30"/>
      <c r="AA22" s="21"/>
      <c r="AB22" s="422"/>
      <c r="AC22" s="422"/>
      <c r="AD22" s="422"/>
      <c r="AE22" s="31"/>
      <c r="AF22" s="21"/>
      <c r="AG22" s="420"/>
      <c r="AH22" s="420"/>
      <c r="AI22" s="420"/>
      <c r="AJ22" s="420"/>
      <c r="AK22" s="420"/>
      <c r="AL22" s="420"/>
      <c r="AM22" s="420"/>
      <c r="AN22" s="420"/>
      <c r="AO22" s="420"/>
      <c r="AP22" s="420"/>
      <c r="AQ22" s="420"/>
      <c r="AR22" s="420"/>
      <c r="AS22" s="420"/>
      <c r="AT22" s="420"/>
      <c r="AU22" s="420"/>
      <c r="AV22" s="420"/>
      <c r="AW22" s="31"/>
      <c r="AX22" s="29"/>
      <c r="AY22" s="30"/>
      <c r="AZ22" s="21"/>
      <c r="BA22" s="422"/>
      <c r="BB22" s="422"/>
      <c r="BC22" s="422"/>
      <c r="BD22" s="31"/>
      <c r="BE22" s="21"/>
      <c r="BF22" s="420"/>
      <c r="BG22" s="420"/>
      <c r="BH22" s="420"/>
      <c r="BI22" s="420"/>
      <c r="BJ22" s="420"/>
      <c r="BK22" s="420"/>
      <c r="BL22" s="420"/>
      <c r="BM22" s="420"/>
      <c r="BN22" s="420"/>
      <c r="BO22" s="420"/>
      <c r="BP22" s="420"/>
      <c r="BQ22" s="420"/>
      <c r="BR22" s="420"/>
      <c r="BS22" s="420"/>
      <c r="BT22" s="420"/>
      <c r="BU22" s="420"/>
      <c r="BV22" s="31"/>
      <c r="BW22" s="29"/>
      <c r="BX22" s="30"/>
      <c r="BY22" s="21"/>
      <c r="BZ22" s="422"/>
      <c r="CA22" s="422"/>
      <c r="CB22" s="422"/>
      <c r="CC22" s="31"/>
      <c r="CD22" s="21"/>
      <c r="CE22" s="420"/>
      <c r="CF22" s="420"/>
      <c r="CG22" s="420"/>
      <c r="CH22" s="420"/>
      <c r="CI22" s="420"/>
      <c r="CJ22" s="420"/>
      <c r="CK22" s="420"/>
      <c r="CL22" s="420"/>
      <c r="CM22" s="420"/>
      <c r="CN22" s="420"/>
      <c r="CO22" s="420"/>
      <c r="CP22" s="420"/>
      <c r="CQ22" s="420"/>
      <c r="CR22" s="420"/>
      <c r="CS22" s="420"/>
      <c r="CT22" s="420"/>
      <c r="CU22" s="31"/>
      <c r="CV22" s="29"/>
      <c r="CW22" s="30"/>
      <c r="CX22" s="21"/>
      <c r="CY22" s="422"/>
      <c r="CZ22" s="422"/>
      <c r="DA22" s="422"/>
      <c r="DB22" s="31"/>
      <c r="DC22" s="21"/>
      <c r="DD22" s="420"/>
      <c r="DE22" s="420"/>
      <c r="DF22" s="420"/>
      <c r="DG22" s="420"/>
      <c r="DH22" s="420"/>
      <c r="DI22" s="420"/>
      <c r="DJ22" s="420"/>
      <c r="DK22" s="420"/>
      <c r="DL22" s="420"/>
      <c r="DM22" s="420"/>
      <c r="DN22" s="420"/>
      <c r="DO22" s="420"/>
      <c r="DP22" s="420"/>
      <c r="DQ22" s="420"/>
      <c r="DR22" s="420"/>
      <c r="DS22" s="420"/>
      <c r="DT22" s="31"/>
      <c r="DU22" s="27"/>
    </row>
    <row r="23" spans="1:125" ht="6.75" customHeight="1">
      <c r="A23" s="26"/>
      <c r="B23" s="20"/>
      <c r="C23" s="421">
        <f>'エントリー変更（大会受付で提出）'!F23</f>
        <v>9</v>
      </c>
      <c r="D23" s="421"/>
      <c r="E23" s="421"/>
      <c r="F23" s="28"/>
      <c r="G23" s="20"/>
      <c r="H23" s="419" t="str">
        <f>IF('エントリー変更（大会受付で提出）'!G23="",'エントリー変更（大会受付で提出）'!B23,'エントリー変更（大会受付で提出）'!G23)</f>
        <v>　</v>
      </c>
      <c r="I23" s="419"/>
      <c r="J23" s="419"/>
      <c r="K23" s="419"/>
      <c r="L23" s="419"/>
      <c r="M23" s="419"/>
      <c r="N23" s="419"/>
      <c r="O23" s="419"/>
      <c r="P23" s="419">
        <f>IF('エントリー変更（大会受付で提出）'!I23="",'エントリー変更（大会受付で提出）'!D23,'エントリー変更（大会受付で提出）'!I23)</f>
        <v>0</v>
      </c>
      <c r="Q23" s="419"/>
      <c r="R23" s="419"/>
      <c r="S23" s="419"/>
      <c r="T23" s="419"/>
      <c r="U23" s="419"/>
      <c r="V23" s="419"/>
      <c r="W23" s="419"/>
      <c r="X23" s="28"/>
      <c r="Y23" s="29"/>
      <c r="Z23" s="30"/>
      <c r="AA23" s="20"/>
      <c r="AB23" s="421">
        <f>C23</f>
        <v>9</v>
      </c>
      <c r="AC23" s="421"/>
      <c r="AD23" s="421"/>
      <c r="AE23" s="28"/>
      <c r="AF23" s="20"/>
      <c r="AG23" s="419" t="str">
        <f t="shared" ref="AG23" si="77">H23</f>
        <v>　</v>
      </c>
      <c r="AH23" s="419"/>
      <c r="AI23" s="419"/>
      <c r="AJ23" s="419"/>
      <c r="AK23" s="419"/>
      <c r="AL23" s="419"/>
      <c r="AM23" s="419"/>
      <c r="AN23" s="419"/>
      <c r="AO23" s="419">
        <f t="shared" ref="AO23" si="78">P23</f>
        <v>0</v>
      </c>
      <c r="AP23" s="419"/>
      <c r="AQ23" s="419"/>
      <c r="AR23" s="419"/>
      <c r="AS23" s="419"/>
      <c r="AT23" s="419"/>
      <c r="AU23" s="419"/>
      <c r="AV23" s="419"/>
      <c r="AW23" s="28"/>
      <c r="AX23" s="29"/>
      <c r="AY23" s="30"/>
      <c r="AZ23" s="20"/>
      <c r="BA23" s="421">
        <f t="shared" ref="BA23" si="79">AB23</f>
        <v>9</v>
      </c>
      <c r="BB23" s="421"/>
      <c r="BC23" s="421"/>
      <c r="BD23" s="28"/>
      <c r="BE23" s="20"/>
      <c r="BF23" s="419" t="str">
        <f t="shared" ref="BF23" si="80">AG23</f>
        <v>　</v>
      </c>
      <c r="BG23" s="419"/>
      <c r="BH23" s="419"/>
      <c r="BI23" s="419"/>
      <c r="BJ23" s="419"/>
      <c r="BK23" s="419"/>
      <c r="BL23" s="419"/>
      <c r="BM23" s="419"/>
      <c r="BN23" s="419">
        <f t="shared" ref="BN23" si="81">AO23</f>
        <v>0</v>
      </c>
      <c r="BO23" s="419"/>
      <c r="BP23" s="419"/>
      <c r="BQ23" s="419"/>
      <c r="BR23" s="419"/>
      <c r="BS23" s="419"/>
      <c r="BT23" s="419"/>
      <c r="BU23" s="419"/>
      <c r="BV23" s="28"/>
      <c r="BW23" s="29"/>
      <c r="BX23" s="30"/>
      <c r="BY23" s="20"/>
      <c r="BZ23" s="421">
        <f t="shared" ref="BZ23" si="82">BA23</f>
        <v>9</v>
      </c>
      <c r="CA23" s="421"/>
      <c r="CB23" s="421"/>
      <c r="CC23" s="28"/>
      <c r="CD23" s="20"/>
      <c r="CE23" s="419" t="str">
        <f t="shared" ref="CE23" si="83">BF23</f>
        <v>　</v>
      </c>
      <c r="CF23" s="419"/>
      <c r="CG23" s="419"/>
      <c r="CH23" s="419"/>
      <c r="CI23" s="419"/>
      <c r="CJ23" s="419"/>
      <c r="CK23" s="419"/>
      <c r="CL23" s="419"/>
      <c r="CM23" s="419">
        <f t="shared" ref="CM23" si="84">BN23</f>
        <v>0</v>
      </c>
      <c r="CN23" s="419"/>
      <c r="CO23" s="419"/>
      <c r="CP23" s="419"/>
      <c r="CQ23" s="419"/>
      <c r="CR23" s="419"/>
      <c r="CS23" s="419"/>
      <c r="CT23" s="419"/>
      <c r="CU23" s="28"/>
      <c r="CV23" s="29"/>
      <c r="CW23" s="30"/>
      <c r="CX23" s="20"/>
      <c r="CY23" s="421">
        <f t="shared" ref="CY23" si="85">BZ23</f>
        <v>9</v>
      </c>
      <c r="CZ23" s="421"/>
      <c r="DA23" s="421"/>
      <c r="DB23" s="28"/>
      <c r="DC23" s="20"/>
      <c r="DD23" s="419" t="str">
        <f t="shared" ref="DD23" si="86">CE23</f>
        <v>　</v>
      </c>
      <c r="DE23" s="419"/>
      <c r="DF23" s="419"/>
      <c r="DG23" s="419"/>
      <c r="DH23" s="419"/>
      <c r="DI23" s="419"/>
      <c r="DJ23" s="419"/>
      <c r="DK23" s="419"/>
      <c r="DL23" s="419">
        <f t="shared" ref="DL23" si="87">CM23</f>
        <v>0</v>
      </c>
      <c r="DM23" s="419"/>
      <c r="DN23" s="419"/>
      <c r="DO23" s="419"/>
      <c r="DP23" s="419"/>
      <c r="DQ23" s="419"/>
      <c r="DR23" s="419"/>
      <c r="DS23" s="419"/>
      <c r="DT23" s="28"/>
      <c r="DU23" s="27"/>
    </row>
    <row r="24" spans="1:125" ht="6.75" customHeight="1">
      <c r="A24" s="26"/>
      <c r="B24" s="21"/>
      <c r="C24" s="422"/>
      <c r="D24" s="422"/>
      <c r="E24" s="422"/>
      <c r="F24" s="31"/>
      <c r="G24" s="21"/>
      <c r="H24" s="420"/>
      <c r="I24" s="420"/>
      <c r="J24" s="420"/>
      <c r="K24" s="420"/>
      <c r="L24" s="420"/>
      <c r="M24" s="420"/>
      <c r="N24" s="420"/>
      <c r="O24" s="420"/>
      <c r="P24" s="420"/>
      <c r="Q24" s="420"/>
      <c r="R24" s="420"/>
      <c r="S24" s="420"/>
      <c r="T24" s="420"/>
      <c r="U24" s="420"/>
      <c r="V24" s="420"/>
      <c r="W24" s="420"/>
      <c r="X24" s="31"/>
      <c r="Y24" s="29"/>
      <c r="Z24" s="30"/>
      <c r="AA24" s="21"/>
      <c r="AB24" s="422"/>
      <c r="AC24" s="422"/>
      <c r="AD24" s="422"/>
      <c r="AE24" s="31"/>
      <c r="AF24" s="21"/>
      <c r="AG24" s="420"/>
      <c r="AH24" s="420"/>
      <c r="AI24" s="420"/>
      <c r="AJ24" s="420"/>
      <c r="AK24" s="420"/>
      <c r="AL24" s="420"/>
      <c r="AM24" s="420"/>
      <c r="AN24" s="420"/>
      <c r="AO24" s="420"/>
      <c r="AP24" s="420"/>
      <c r="AQ24" s="420"/>
      <c r="AR24" s="420"/>
      <c r="AS24" s="420"/>
      <c r="AT24" s="420"/>
      <c r="AU24" s="420"/>
      <c r="AV24" s="420"/>
      <c r="AW24" s="31"/>
      <c r="AX24" s="29"/>
      <c r="AY24" s="30"/>
      <c r="AZ24" s="21"/>
      <c r="BA24" s="422"/>
      <c r="BB24" s="422"/>
      <c r="BC24" s="422"/>
      <c r="BD24" s="31"/>
      <c r="BE24" s="21"/>
      <c r="BF24" s="420"/>
      <c r="BG24" s="420"/>
      <c r="BH24" s="420"/>
      <c r="BI24" s="420"/>
      <c r="BJ24" s="420"/>
      <c r="BK24" s="420"/>
      <c r="BL24" s="420"/>
      <c r="BM24" s="420"/>
      <c r="BN24" s="420"/>
      <c r="BO24" s="420"/>
      <c r="BP24" s="420"/>
      <c r="BQ24" s="420"/>
      <c r="BR24" s="420"/>
      <c r="BS24" s="420"/>
      <c r="BT24" s="420"/>
      <c r="BU24" s="420"/>
      <c r="BV24" s="31"/>
      <c r="BW24" s="29"/>
      <c r="BX24" s="30"/>
      <c r="BY24" s="21"/>
      <c r="BZ24" s="422"/>
      <c r="CA24" s="422"/>
      <c r="CB24" s="422"/>
      <c r="CC24" s="31"/>
      <c r="CD24" s="21"/>
      <c r="CE24" s="420"/>
      <c r="CF24" s="420"/>
      <c r="CG24" s="420"/>
      <c r="CH24" s="420"/>
      <c r="CI24" s="420"/>
      <c r="CJ24" s="420"/>
      <c r="CK24" s="420"/>
      <c r="CL24" s="420"/>
      <c r="CM24" s="420"/>
      <c r="CN24" s="420"/>
      <c r="CO24" s="420"/>
      <c r="CP24" s="420"/>
      <c r="CQ24" s="420"/>
      <c r="CR24" s="420"/>
      <c r="CS24" s="420"/>
      <c r="CT24" s="420"/>
      <c r="CU24" s="31"/>
      <c r="CV24" s="29"/>
      <c r="CW24" s="30"/>
      <c r="CX24" s="21"/>
      <c r="CY24" s="422"/>
      <c r="CZ24" s="422"/>
      <c r="DA24" s="422"/>
      <c r="DB24" s="31"/>
      <c r="DC24" s="21"/>
      <c r="DD24" s="420"/>
      <c r="DE24" s="420"/>
      <c r="DF24" s="420"/>
      <c r="DG24" s="420"/>
      <c r="DH24" s="420"/>
      <c r="DI24" s="420"/>
      <c r="DJ24" s="420"/>
      <c r="DK24" s="420"/>
      <c r="DL24" s="420"/>
      <c r="DM24" s="420"/>
      <c r="DN24" s="420"/>
      <c r="DO24" s="420"/>
      <c r="DP24" s="420"/>
      <c r="DQ24" s="420"/>
      <c r="DR24" s="420"/>
      <c r="DS24" s="420"/>
      <c r="DT24" s="31"/>
      <c r="DU24" s="27"/>
    </row>
    <row r="25" spans="1:125" ht="6.75" customHeight="1">
      <c r="A25" s="26"/>
      <c r="B25" s="20"/>
      <c r="C25" s="421">
        <f>'エントリー変更（大会受付で提出）'!F24</f>
        <v>10</v>
      </c>
      <c r="D25" s="421"/>
      <c r="E25" s="421"/>
      <c r="F25" s="28"/>
      <c r="G25" s="20"/>
      <c r="H25" s="419" t="str">
        <f>IF('エントリー変更（大会受付で提出）'!G24="",'エントリー変更（大会受付で提出）'!B24,'エントリー変更（大会受付で提出）'!G24)</f>
        <v>　</v>
      </c>
      <c r="I25" s="419"/>
      <c r="J25" s="419"/>
      <c r="K25" s="419"/>
      <c r="L25" s="419"/>
      <c r="M25" s="419"/>
      <c r="N25" s="419"/>
      <c r="O25" s="419"/>
      <c r="P25" s="419">
        <f>IF('エントリー変更（大会受付で提出）'!I24="",'エントリー変更（大会受付で提出）'!D24,'エントリー変更（大会受付で提出）'!I24)</f>
        <v>0</v>
      </c>
      <c r="Q25" s="419"/>
      <c r="R25" s="419"/>
      <c r="S25" s="419"/>
      <c r="T25" s="419"/>
      <c r="U25" s="419"/>
      <c r="V25" s="419"/>
      <c r="W25" s="419"/>
      <c r="X25" s="28"/>
      <c r="Y25" s="29"/>
      <c r="Z25" s="30"/>
      <c r="AA25" s="20"/>
      <c r="AB25" s="421">
        <f>C25</f>
        <v>10</v>
      </c>
      <c r="AC25" s="421"/>
      <c r="AD25" s="421"/>
      <c r="AE25" s="28"/>
      <c r="AF25" s="20"/>
      <c r="AG25" s="419" t="str">
        <f t="shared" ref="AG25" si="88">H25</f>
        <v>　</v>
      </c>
      <c r="AH25" s="419"/>
      <c r="AI25" s="419"/>
      <c r="AJ25" s="419"/>
      <c r="AK25" s="419"/>
      <c r="AL25" s="419"/>
      <c r="AM25" s="419"/>
      <c r="AN25" s="419"/>
      <c r="AO25" s="419">
        <f t="shared" ref="AO25" si="89">P25</f>
        <v>0</v>
      </c>
      <c r="AP25" s="419"/>
      <c r="AQ25" s="419"/>
      <c r="AR25" s="419"/>
      <c r="AS25" s="419"/>
      <c r="AT25" s="419"/>
      <c r="AU25" s="419"/>
      <c r="AV25" s="419"/>
      <c r="AW25" s="28"/>
      <c r="AX25" s="29"/>
      <c r="AY25" s="30"/>
      <c r="AZ25" s="20"/>
      <c r="BA25" s="421">
        <f t="shared" ref="BA25" si="90">AB25</f>
        <v>10</v>
      </c>
      <c r="BB25" s="421"/>
      <c r="BC25" s="421"/>
      <c r="BD25" s="28"/>
      <c r="BE25" s="20"/>
      <c r="BF25" s="419" t="str">
        <f t="shared" ref="BF25" si="91">AG25</f>
        <v>　</v>
      </c>
      <c r="BG25" s="419"/>
      <c r="BH25" s="419"/>
      <c r="BI25" s="419"/>
      <c r="BJ25" s="419"/>
      <c r="BK25" s="419"/>
      <c r="BL25" s="419"/>
      <c r="BM25" s="419"/>
      <c r="BN25" s="419">
        <f t="shared" ref="BN25" si="92">AO25</f>
        <v>0</v>
      </c>
      <c r="BO25" s="419"/>
      <c r="BP25" s="419"/>
      <c r="BQ25" s="419"/>
      <c r="BR25" s="419"/>
      <c r="BS25" s="419"/>
      <c r="BT25" s="419"/>
      <c r="BU25" s="419"/>
      <c r="BV25" s="28"/>
      <c r="BW25" s="29"/>
      <c r="BX25" s="30"/>
      <c r="BY25" s="20"/>
      <c r="BZ25" s="421">
        <f t="shared" ref="BZ25" si="93">BA25</f>
        <v>10</v>
      </c>
      <c r="CA25" s="421"/>
      <c r="CB25" s="421"/>
      <c r="CC25" s="28"/>
      <c r="CD25" s="20"/>
      <c r="CE25" s="419" t="str">
        <f t="shared" ref="CE25" si="94">BF25</f>
        <v>　</v>
      </c>
      <c r="CF25" s="419"/>
      <c r="CG25" s="419"/>
      <c r="CH25" s="419"/>
      <c r="CI25" s="419"/>
      <c r="CJ25" s="419"/>
      <c r="CK25" s="419"/>
      <c r="CL25" s="419"/>
      <c r="CM25" s="419">
        <f t="shared" ref="CM25" si="95">BN25</f>
        <v>0</v>
      </c>
      <c r="CN25" s="419"/>
      <c r="CO25" s="419"/>
      <c r="CP25" s="419"/>
      <c r="CQ25" s="419"/>
      <c r="CR25" s="419"/>
      <c r="CS25" s="419"/>
      <c r="CT25" s="419"/>
      <c r="CU25" s="28"/>
      <c r="CV25" s="29"/>
      <c r="CW25" s="30"/>
      <c r="CX25" s="20"/>
      <c r="CY25" s="421">
        <f t="shared" ref="CY25" si="96">BZ25</f>
        <v>10</v>
      </c>
      <c r="CZ25" s="421"/>
      <c r="DA25" s="421"/>
      <c r="DB25" s="28"/>
      <c r="DC25" s="20"/>
      <c r="DD25" s="419" t="str">
        <f t="shared" ref="DD25" si="97">CE25</f>
        <v>　</v>
      </c>
      <c r="DE25" s="419"/>
      <c r="DF25" s="419"/>
      <c r="DG25" s="419"/>
      <c r="DH25" s="419"/>
      <c r="DI25" s="419"/>
      <c r="DJ25" s="419"/>
      <c r="DK25" s="419"/>
      <c r="DL25" s="419">
        <f t="shared" ref="DL25" si="98">CM25</f>
        <v>0</v>
      </c>
      <c r="DM25" s="419"/>
      <c r="DN25" s="419"/>
      <c r="DO25" s="419"/>
      <c r="DP25" s="419"/>
      <c r="DQ25" s="419"/>
      <c r="DR25" s="419"/>
      <c r="DS25" s="419"/>
      <c r="DT25" s="28"/>
      <c r="DU25" s="27"/>
    </row>
    <row r="26" spans="1:125" ht="6.75" customHeight="1">
      <c r="A26" s="26"/>
      <c r="B26" s="21"/>
      <c r="C26" s="422"/>
      <c r="D26" s="422"/>
      <c r="E26" s="422"/>
      <c r="F26" s="31"/>
      <c r="G26" s="21"/>
      <c r="H26" s="420"/>
      <c r="I26" s="420"/>
      <c r="J26" s="420"/>
      <c r="K26" s="420"/>
      <c r="L26" s="420"/>
      <c r="M26" s="420"/>
      <c r="N26" s="420"/>
      <c r="O26" s="420"/>
      <c r="P26" s="420"/>
      <c r="Q26" s="420"/>
      <c r="R26" s="420"/>
      <c r="S26" s="420"/>
      <c r="T26" s="420"/>
      <c r="U26" s="420"/>
      <c r="V26" s="420"/>
      <c r="W26" s="420"/>
      <c r="X26" s="31"/>
      <c r="Y26" s="29"/>
      <c r="Z26" s="30"/>
      <c r="AA26" s="21"/>
      <c r="AB26" s="422"/>
      <c r="AC26" s="422"/>
      <c r="AD26" s="422"/>
      <c r="AE26" s="31"/>
      <c r="AF26" s="21"/>
      <c r="AG26" s="420"/>
      <c r="AH26" s="420"/>
      <c r="AI26" s="420"/>
      <c r="AJ26" s="420"/>
      <c r="AK26" s="420"/>
      <c r="AL26" s="420"/>
      <c r="AM26" s="420"/>
      <c r="AN26" s="420"/>
      <c r="AO26" s="420"/>
      <c r="AP26" s="420"/>
      <c r="AQ26" s="420"/>
      <c r="AR26" s="420"/>
      <c r="AS26" s="420"/>
      <c r="AT26" s="420"/>
      <c r="AU26" s="420"/>
      <c r="AV26" s="420"/>
      <c r="AW26" s="31"/>
      <c r="AX26" s="29"/>
      <c r="AY26" s="30"/>
      <c r="AZ26" s="21"/>
      <c r="BA26" s="422"/>
      <c r="BB26" s="422"/>
      <c r="BC26" s="422"/>
      <c r="BD26" s="31"/>
      <c r="BE26" s="21"/>
      <c r="BF26" s="420"/>
      <c r="BG26" s="420"/>
      <c r="BH26" s="420"/>
      <c r="BI26" s="420"/>
      <c r="BJ26" s="420"/>
      <c r="BK26" s="420"/>
      <c r="BL26" s="420"/>
      <c r="BM26" s="420"/>
      <c r="BN26" s="420"/>
      <c r="BO26" s="420"/>
      <c r="BP26" s="420"/>
      <c r="BQ26" s="420"/>
      <c r="BR26" s="420"/>
      <c r="BS26" s="420"/>
      <c r="BT26" s="420"/>
      <c r="BU26" s="420"/>
      <c r="BV26" s="31"/>
      <c r="BW26" s="29"/>
      <c r="BX26" s="30"/>
      <c r="BY26" s="21"/>
      <c r="BZ26" s="422"/>
      <c r="CA26" s="422"/>
      <c r="CB26" s="422"/>
      <c r="CC26" s="31"/>
      <c r="CD26" s="21"/>
      <c r="CE26" s="420"/>
      <c r="CF26" s="420"/>
      <c r="CG26" s="420"/>
      <c r="CH26" s="420"/>
      <c r="CI26" s="420"/>
      <c r="CJ26" s="420"/>
      <c r="CK26" s="420"/>
      <c r="CL26" s="420"/>
      <c r="CM26" s="420"/>
      <c r="CN26" s="420"/>
      <c r="CO26" s="420"/>
      <c r="CP26" s="420"/>
      <c r="CQ26" s="420"/>
      <c r="CR26" s="420"/>
      <c r="CS26" s="420"/>
      <c r="CT26" s="420"/>
      <c r="CU26" s="31"/>
      <c r="CV26" s="29"/>
      <c r="CW26" s="30"/>
      <c r="CX26" s="21"/>
      <c r="CY26" s="422"/>
      <c r="CZ26" s="422"/>
      <c r="DA26" s="422"/>
      <c r="DB26" s="31"/>
      <c r="DC26" s="21"/>
      <c r="DD26" s="420"/>
      <c r="DE26" s="420"/>
      <c r="DF26" s="420"/>
      <c r="DG26" s="420"/>
      <c r="DH26" s="420"/>
      <c r="DI26" s="420"/>
      <c r="DJ26" s="420"/>
      <c r="DK26" s="420"/>
      <c r="DL26" s="420"/>
      <c r="DM26" s="420"/>
      <c r="DN26" s="420"/>
      <c r="DO26" s="420"/>
      <c r="DP26" s="420"/>
      <c r="DQ26" s="420"/>
      <c r="DR26" s="420"/>
      <c r="DS26" s="420"/>
      <c r="DT26" s="31"/>
      <c r="DU26" s="27"/>
    </row>
    <row r="27" spans="1:125" ht="6.75" customHeight="1">
      <c r="A27" s="26"/>
      <c r="B27" s="20"/>
      <c r="C27" s="421">
        <f>'エントリー変更（大会受付で提出）'!F25</f>
        <v>11</v>
      </c>
      <c r="D27" s="421"/>
      <c r="E27" s="421"/>
      <c r="F27" s="28"/>
      <c r="G27" s="20"/>
      <c r="H27" s="419" t="str">
        <f>IF('エントリー変更（大会受付で提出）'!G25="",'エントリー変更（大会受付で提出）'!B25,'エントリー変更（大会受付で提出）'!G25)</f>
        <v>　</v>
      </c>
      <c r="I27" s="419"/>
      <c r="J27" s="419"/>
      <c r="K27" s="419"/>
      <c r="L27" s="419"/>
      <c r="M27" s="419"/>
      <c r="N27" s="419"/>
      <c r="O27" s="419"/>
      <c r="P27" s="419">
        <f>IF('エントリー変更（大会受付で提出）'!I25="",'エントリー変更（大会受付で提出）'!D25,'エントリー変更（大会受付で提出）'!I25)</f>
        <v>0</v>
      </c>
      <c r="Q27" s="419"/>
      <c r="R27" s="419"/>
      <c r="S27" s="419"/>
      <c r="T27" s="419"/>
      <c r="U27" s="419"/>
      <c r="V27" s="419"/>
      <c r="W27" s="419"/>
      <c r="X27" s="28"/>
      <c r="Y27" s="29"/>
      <c r="Z27" s="30"/>
      <c r="AA27" s="20"/>
      <c r="AB27" s="421">
        <f>C27</f>
        <v>11</v>
      </c>
      <c r="AC27" s="421"/>
      <c r="AD27" s="421"/>
      <c r="AE27" s="28"/>
      <c r="AF27" s="20"/>
      <c r="AG27" s="419" t="str">
        <f t="shared" ref="AG27" si="99">H27</f>
        <v>　</v>
      </c>
      <c r="AH27" s="419"/>
      <c r="AI27" s="419"/>
      <c r="AJ27" s="419"/>
      <c r="AK27" s="419"/>
      <c r="AL27" s="419"/>
      <c r="AM27" s="419"/>
      <c r="AN27" s="419"/>
      <c r="AO27" s="419">
        <f t="shared" ref="AO27" si="100">P27</f>
        <v>0</v>
      </c>
      <c r="AP27" s="419"/>
      <c r="AQ27" s="419"/>
      <c r="AR27" s="419"/>
      <c r="AS27" s="419"/>
      <c r="AT27" s="419"/>
      <c r="AU27" s="419"/>
      <c r="AV27" s="419"/>
      <c r="AW27" s="28"/>
      <c r="AX27" s="29"/>
      <c r="AY27" s="30"/>
      <c r="AZ27" s="20"/>
      <c r="BA27" s="421">
        <f t="shared" ref="BA27" si="101">AB27</f>
        <v>11</v>
      </c>
      <c r="BB27" s="421"/>
      <c r="BC27" s="421"/>
      <c r="BD27" s="28"/>
      <c r="BE27" s="20"/>
      <c r="BF27" s="419" t="str">
        <f t="shared" ref="BF27" si="102">AG27</f>
        <v>　</v>
      </c>
      <c r="BG27" s="419"/>
      <c r="BH27" s="419"/>
      <c r="BI27" s="419"/>
      <c r="BJ27" s="419"/>
      <c r="BK27" s="419"/>
      <c r="BL27" s="419"/>
      <c r="BM27" s="419"/>
      <c r="BN27" s="419">
        <f t="shared" ref="BN27" si="103">AO27</f>
        <v>0</v>
      </c>
      <c r="BO27" s="419"/>
      <c r="BP27" s="419"/>
      <c r="BQ27" s="419"/>
      <c r="BR27" s="419"/>
      <c r="BS27" s="419"/>
      <c r="BT27" s="419"/>
      <c r="BU27" s="419"/>
      <c r="BV27" s="28"/>
      <c r="BW27" s="29"/>
      <c r="BX27" s="30"/>
      <c r="BY27" s="20"/>
      <c r="BZ27" s="421">
        <f t="shared" ref="BZ27" si="104">BA27</f>
        <v>11</v>
      </c>
      <c r="CA27" s="421"/>
      <c r="CB27" s="421"/>
      <c r="CC27" s="28"/>
      <c r="CD27" s="20"/>
      <c r="CE27" s="419" t="str">
        <f t="shared" ref="CE27" si="105">BF27</f>
        <v>　</v>
      </c>
      <c r="CF27" s="419"/>
      <c r="CG27" s="419"/>
      <c r="CH27" s="419"/>
      <c r="CI27" s="419"/>
      <c r="CJ27" s="419"/>
      <c r="CK27" s="419"/>
      <c r="CL27" s="419"/>
      <c r="CM27" s="419">
        <f t="shared" ref="CM27" si="106">BN27</f>
        <v>0</v>
      </c>
      <c r="CN27" s="419"/>
      <c r="CO27" s="419"/>
      <c r="CP27" s="419"/>
      <c r="CQ27" s="419"/>
      <c r="CR27" s="419"/>
      <c r="CS27" s="419"/>
      <c r="CT27" s="419"/>
      <c r="CU27" s="28"/>
      <c r="CV27" s="29"/>
      <c r="CW27" s="30"/>
      <c r="CX27" s="20"/>
      <c r="CY27" s="421">
        <f t="shared" ref="CY27" si="107">BZ27</f>
        <v>11</v>
      </c>
      <c r="CZ27" s="421"/>
      <c r="DA27" s="421"/>
      <c r="DB27" s="28"/>
      <c r="DC27" s="20"/>
      <c r="DD27" s="419" t="str">
        <f t="shared" ref="DD27" si="108">CE27</f>
        <v>　</v>
      </c>
      <c r="DE27" s="419"/>
      <c r="DF27" s="419"/>
      <c r="DG27" s="419"/>
      <c r="DH27" s="419"/>
      <c r="DI27" s="419"/>
      <c r="DJ27" s="419"/>
      <c r="DK27" s="419"/>
      <c r="DL27" s="419">
        <f t="shared" ref="DL27" si="109">CM27</f>
        <v>0</v>
      </c>
      <c r="DM27" s="419"/>
      <c r="DN27" s="419"/>
      <c r="DO27" s="419"/>
      <c r="DP27" s="419"/>
      <c r="DQ27" s="419"/>
      <c r="DR27" s="419"/>
      <c r="DS27" s="419"/>
      <c r="DT27" s="28"/>
      <c r="DU27" s="27"/>
    </row>
    <row r="28" spans="1:125" ht="6.75" customHeight="1">
      <c r="A28" s="26"/>
      <c r="B28" s="21"/>
      <c r="C28" s="422"/>
      <c r="D28" s="422"/>
      <c r="E28" s="422"/>
      <c r="F28" s="31"/>
      <c r="G28" s="21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31"/>
      <c r="Y28" s="29"/>
      <c r="Z28" s="30"/>
      <c r="AA28" s="21"/>
      <c r="AB28" s="422"/>
      <c r="AC28" s="422"/>
      <c r="AD28" s="422"/>
      <c r="AE28" s="31"/>
      <c r="AF28" s="21"/>
      <c r="AG28" s="420"/>
      <c r="AH28" s="420"/>
      <c r="AI28" s="420"/>
      <c r="AJ28" s="420"/>
      <c r="AK28" s="420"/>
      <c r="AL28" s="420"/>
      <c r="AM28" s="420"/>
      <c r="AN28" s="420"/>
      <c r="AO28" s="420"/>
      <c r="AP28" s="420"/>
      <c r="AQ28" s="420"/>
      <c r="AR28" s="420"/>
      <c r="AS28" s="420"/>
      <c r="AT28" s="420"/>
      <c r="AU28" s="420"/>
      <c r="AV28" s="420"/>
      <c r="AW28" s="31"/>
      <c r="AX28" s="29"/>
      <c r="AY28" s="30"/>
      <c r="AZ28" s="21"/>
      <c r="BA28" s="422"/>
      <c r="BB28" s="422"/>
      <c r="BC28" s="422"/>
      <c r="BD28" s="31"/>
      <c r="BE28" s="21"/>
      <c r="BF28" s="420"/>
      <c r="BG28" s="420"/>
      <c r="BH28" s="420"/>
      <c r="BI28" s="420"/>
      <c r="BJ28" s="420"/>
      <c r="BK28" s="420"/>
      <c r="BL28" s="420"/>
      <c r="BM28" s="420"/>
      <c r="BN28" s="420"/>
      <c r="BO28" s="420"/>
      <c r="BP28" s="420"/>
      <c r="BQ28" s="420"/>
      <c r="BR28" s="420"/>
      <c r="BS28" s="420"/>
      <c r="BT28" s="420"/>
      <c r="BU28" s="420"/>
      <c r="BV28" s="31"/>
      <c r="BW28" s="29"/>
      <c r="BX28" s="30"/>
      <c r="BY28" s="21"/>
      <c r="BZ28" s="422"/>
      <c r="CA28" s="422"/>
      <c r="CB28" s="422"/>
      <c r="CC28" s="31"/>
      <c r="CD28" s="21"/>
      <c r="CE28" s="420"/>
      <c r="CF28" s="420"/>
      <c r="CG28" s="420"/>
      <c r="CH28" s="420"/>
      <c r="CI28" s="420"/>
      <c r="CJ28" s="420"/>
      <c r="CK28" s="420"/>
      <c r="CL28" s="420"/>
      <c r="CM28" s="420"/>
      <c r="CN28" s="420"/>
      <c r="CO28" s="420"/>
      <c r="CP28" s="420"/>
      <c r="CQ28" s="420"/>
      <c r="CR28" s="420"/>
      <c r="CS28" s="420"/>
      <c r="CT28" s="420"/>
      <c r="CU28" s="31"/>
      <c r="CV28" s="29"/>
      <c r="CW28" s="30"/>
      <c r="CX28" s="21"/>
      <c r="CY28" s="422"/>
      <c r="CZ28" s="422"/>
      <c r="DA28" s="422"/>
      <c r="DB28" s="31"/>
      <c r="DC28" s="21"/>
      <c r="DD28" s="420"/>
      <c r="DE28" s="420"/>
      <c r="DF28" s="420"/>
      <c r="DG28" s="420"/>
      <c r="DH28" s="420"/>
      <c r="DI28" s="420"/>
      <c r="DJ28" s="420"/>
      <c r="DK28" s="420"/>
      <c r="DL28" s="420"/>
      <c r="DM28" s="420"/>
      <c r="DN28" s="420"/>
      <c r="DO28" s="420"/>
      <c r="DP28" s="420"/>
      <c r="DQ28" s="420"/>
      <c r="DR28" s="420"/>
      <c r="DS28" s="420"/>
      <c r="DT28" s="31"/>
      <c r="DU28" s="27"/>
    </row>
    <row r="29" spans="1:125" ht="6.75" customHeight="1">
      <c r="A29" s="26"/>
      <c r="B29" s="20"/>
      <c r="C29" s="421">
        <f>'エントリー変更（大会受付で提出）'!F26</f>
        <v>12</v>
      </c>
      <c r="D29" s="421"/>
      <c r="E29" s="421"/>
      <c r="F29" s="28"/>
      <c r="G29" s="20"/>
      <c r="H29" s="419" t="str">
        <f>IF('エントリー変更（大会受付で提出）'!G26="",'エントリー変更（大会受付で提出）'!B26,'エントリー変更（大会受付で提出）'!G26)</f>
        <v>　</v>
      </c>
      <c r="I29" s="419"/>
      <c r="J29" s="419"/>
      <c r="K29" s="419"/>
      <c r="L29" s="419"/>
      <c r="M29" s="419"/>
      <c r="N29" s="419"/>
      <c r="O29" s="419"/>
      <c r="P29" s="419">
        <f>IF('エントリー変更（大会受付で提出）'!I26="",'エントリー変更（大会受付で提出）'!D26,'エントリー変更（大会受付で提出）'!I26)</f>
        <v>0</v>
      </c>
      <c r="Q29" s="419"/>
      <c r="R29" s="419"/>
      <c r="S29" s="419"/>
      <c r="T29" s="419"/>
      <c r="U29" s="419"/>
      <c r="V29" s="419"/>
      <c r="W29" s="419"/>
      <c r="X29" s="28"/>
      <c r="Y29" s="29"/>
      <c r="Z29" s="30"/>
      <c r="AA29" s="20"/>
      <c r="AB29" s="421">
        <f>C29</f>
        <v>12</v>
      </c>
      <c r="AC29" s="421"/>
      <c r="AD29" s="421"/>
      <c r="AE29" s="28"/>
      <c r="AF29" s="20"/>
      <c r="AG29" s="419" t="str">
        <f t="shared" ref="AG29" si="110">H29</f>
        <v>　</v>
      </c>
      <c r="AH29" s="419"/>
      <c r="AI29" s="419"/>
      <c r="AJ29" s="419"/>
      <c r="AK29" s="419"/>
      <c r="AL29" s="419"/>
      <c r="AM29" s="419"/>
      <c r="AN29" s="419"/>
      <c r="AO29" s="419">
        <f t="shared" ref="AO29" si="111">P29</f>
        <v>0</v>
      </c>
      <c r="AP29" s="419"/>
      <c r="AQ29" s="419"/>
      <c r="AR29" s="419"/>
      <c r="AS29" s="419"/>
      <c r="AT29" s="419"/>
      <c r="AU29" s="419"/>
      <c r="AV29" s="419"/>
      <c r="AW29" s="28"/>
      <c r="AX29" s="29"/>
      <c r="AY29" s="30"/>
      <c r="AZ29" s="20"/>
      <c r="BA29" s="421">
        <f t="shared" ref="BA29" si="112">AB29</f>
        <v>12</v>
      </c>
      <c r="BB29" s="421"/>
      <c r="BC29" s="421"/>
      <c r="BD29" s="28"/>
      <c r="BE29" s="20"/>
      <c r="BF29" s="419" t="str">
        <f t="shared" ref="BF29" si="113">AG29</f>
        <v>　</v>
      </c>
      <c r="BG29" s="419"/>
      <c r="BH29" s="419"/>
      <c r="BI29" s="419"/>
      <c r="BJ29" s="419"/>
      <c r="BK29" s="419"/>
      <c r="BL29" s="419"/>
      <c r="BM29" s="419"/>
      <c r="BN29" s="419">
        <f t="shared" ref="BN29" si="114">AO29</f>
        <v>0</v>
      </c>
      <c r="BO29" s="419"/>
      <c r="BP29" s="419"/>
      <c r="BQ29" s="419"/>
      <c r="BR29" s="419"/>
      <c r="BS29" s="419"/>
      <c r="BT29" s="419"/>
      <c r="BU29" s="419"/>
      <c r="BV29" s="28"/>
      <c r="BW29" s="29"/>
      <c r="BX29" s="30"/>
      <c r="BY29" s="20"/>
      <c r="BZ29" s="421">
        <f t="shared" ref="BZ29" si="115">BA29</f>
        <v>12</v>
      </c>
      <c r="CA29" s="421"/>
      <c r="CB29" s="421"/>
      <c r="CC29" s="28"/>
      <c r="CD29" s="20"/>
      <c r="CE29" s="419" t="str">
        <f t="shared" ref="CE29" si="116">BF29</f>
        <v>　</v>
      </c>
      <c r="CF29" s="419"/>
      <c r="CG29" s="419"/>
      <c r="CH29" s="419"/>
      <c r="CI29" s="419"/>
      <c r="CJ29" s="419"/>
      <c r="CK29" s="419"/>
      <c r="CL29" s="419"/>
      <c r="CM29" s="419">
        <f t="shared" ref="CM29" si="117">BN29</f>
        <v>0</v>
      </c>
      <c r="CN29" s="419"/>
      <c r="CO29" s="419"/>
      <c r="CP29" s="419"/>
      <c r="CQ29" s="419"/>
      <c r="CR29" s="419"/>
      <c r="CS29" s="419"/>
      <c r="CT29" s="419"/>
      <c r="CU29" s="28"/>
      <c r="CV29" s="29"/>
      <c r="CW29" s="30"/>
      <c r="CX29" s="20"/>
      <c r="CY29" s="421">
        <f t="shared" ref="CY29" si="118">BZ29</f>
        <v>12</v>
      </c>
      <c r="CZ29" s="421"/>
      <c r="DA29" s="421"/>
      <c r="DB29" s="28"/>
      <c r="DC29" s="20"/>
      <c r="DD29" s="419" t="str">
        <f t="shared" ref="DD29" si="119">CE29</f>
        <v>　</v>
      </c>
      <c r="DE29" s="419"/>
      <c r="DF29" s="419"/>
      <c r="DG29" s="419"/>
      <c r="DH29" s="419"/>
      <c r="DI29" s="419"/>
      <c r="DJ29" s="419"/>
      <c r="DK29" s="419"/>
      <c r="DL29" s="419">
        <f t="shared" ref="DL29" si="120">CM29</f>
        <v>0</v>
      </c>
      <c r="DM29" s="419"/>
      <c r="DN29" s="419"/>
      <c r="DO29" s="419"/>
      <c r="DP29" s="419"/>
      <c r="DQ29" s="419"/>
      <c r="DR29" s="419"/>
      <c r="DS29" s="419"/>
      <c r="DT29" s="28"/>
      <c r="DU29" s="27"/>
    </row>
    <row r="30" spans="1:125" ht="6.75" customHeight="1">
      <c r="A30" s="26"/>
      <c r="B30" s="21"/>
      <c r="C30" s="422"/>
      <c r="D30" s="422"/>
      <c r="E30" s="422"/>
      <c r="F30" s="31"/>
      <c r="G30" s="21"/>
      <c r="H30" s="420"/>
      <c r="I30" s="420"/>
      <c r="J30" s="420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  <c r="W30" s="420"/>
      <c r="X30" s="31"/>
      <c r="Y30" s="29"/>
      <c r="Z30" s="30"/>
      <c r="AA30" s="21"/>
      <c r="AB30" s="422"/>
      <c r="AC30" s="422"/>
      <c r="AD30" s="422"/>
      <c r="AE30" s="31"/>
      <c r="AF30" s="21"/>
      <c r="AG30" s="420"/>
      <c r="AH30" s="420"/>
      <c r="AI30" s="420"/>
      <c r="AJ30" s="420"/>
      <c r="AK30" s="420"/>
      <c r="AL30" s="420"/>
      <c r="AM30" s="420"/>
      <c r="AN30" s="420"/>
      <c r="AO30" s="420"/>
      <c r="AP30" s="420"/>
      <c r="AQ30" s="420"/>
      <c r="AR30" s="420"/>
      <c r="AS30" s="420"/>
      <c r="AT30" s="420"/>
      <c r="AU30" s="420"/>
      <c r="AV30" s="420"/>
      <c r="AW30" s="31"/>
      <c r="AX30" s="29"/>
      <c r="AY30" s="30"/>
      <c r="AZ30" s="21"/>
      <c r="BA30" s="422"/>
      <c r="BB30" s="422"/>
      <c r="BC30" s="422"/>
      <c r="BD30" s="31"/>
      <c r="BE30" s="21"/>
      <c r="BF30" s="420"/>
      <c r="BG30" s="420"/>
      <c r="BH30" s="420"/>
      <c r="BI30" s="420"/>
      <c r="BJ30" s="420"/>
      <c r="BK30" s="420"/>
      <c r="BL30" s="420"/>
      <c r="BM30" s="420"/>
      <c r="BN30" s="420"/>
      <c r="BO30" s="420"/>
      <c r="BP30" s="420"/>
      <c r="BQ30" s="420"/>
      <c r="BR30" s="420"/>
      <c r="BS30" s="420"/>
      <c r="BT30" s="420"/>
      <c r="BU30" s="420"/>
      <c r="BV30" s="31"/>
      <c r="BW30" s="29"/>
      <c r="BX30" s="30"/>
      <c r="BY30" s="21"/>
      <c r="BZ30" s="422"/>
      <c r="CA30" s="422"/>
      <c r="CB30" s="422"/>
      <c r="CC30" s="31"/>
      <c r="CD30" s="21"/>
      <c r="CE30" s="420"/>
      <c r="CF30" s="420"/>
      <c r="CG30" s="420"/>
      <c r="CH30" s="420"/>
      <c r="CI30" s="420"/>
      <c r="CJ30" s="420"/>
      <c r="CK30" s="420"/>
      <c r="CL30" s="420"/>
      <c r="CM30" s="420"/>
      <c r="CN30" s="420"/>
      <c r="CO30" s="420"/>
      <c r="CP30" s="420"/>
      <c r="CQ30" s="420"/>
      <c r="CR30" s="420"/>
      <c r="CS30" s="420"/>
      <c r="CT30" s="420"/>
      <c r="CU30" s="31"/>
      <c r="CV30" s="29"/>
      <c r="CW30" s="30"/>
      <c r="CX30" s="21"/>
      <c r="CY30" s="422"/>
      <c r="CZ30" s="422"/>
      <c r="DA30" s="422"/>
      <c r="DB30" s="31"/>
      <c r="DC30" s="21"/>
      <c r="DD30" s="420"/>
      <c r="DE30" s="420"/>
      <c r="DF30" s="420"/>
      <c r="DG30" s="420"/>
      <c r="DH30" s="420"/>
      <c r="DI30" s="420"/>
      <c r="DJ30" s="420"/>
      <c r="DK30" s="420"/>
      <c r="DL30" s="420"/>
      <c r="DM30" s="420"/>
      <c r="DN30" s="420"/>
      <c r="DO30" s="420"/>
      <c r="DP30" s="420"/>
      <c r="DQ30" s="420"/>
      <c r="DR30" s="420"/>
      <c r="DS30" s="420"/>
      <c r="DT30" s="31"/>
      <c r="DU30" s="27"/>
    </row>
    <row r="31" spans="1:125" ht="6.75" customHeight="1">
      <c r="A31" s="26"/>
      <c r="B31" s="20"/>
      <c r="C31" s="421">
        <f>'エントリー変更（大会受付で提出）'!F27</f>
        <v>13</v>
      </c>
      <c r="D31" s="421"/>
      <c r="E31" s="421"/>
      <c r="F31" s="28"/>
      <c r="G31" s="20"/>
      <c r="H31" s="419" t="str">
        <f>IF('エントリー変更（大会受付で提出）'!G27="",'エントリー変更（大会受付で提出）'!B27,'エントリー変更（大会受付で提出）'!G27)</f>
        <v>　</v>
      </c>
      <c r="I31" s="419"/>
      <c r="J31" s="419"/>
      <c r="K31" s="419"/>
      <c r="L31" s="419"/>
      <c r="M31" s="419"/>
      <c r="N31" s="419"/>
      <c r="O31" s="419"/>
      <c r="P31" s="419">
        <f>IF('エントリー変更（大会受付で提出）'!I27="",'エントリー変更（大会受付で提出）'!D27,'エントリー変更（大会受付で提出）'!I27)</f>
        <v>0</v>
      </c>
      <c r="Q31" s="419"/>
      <c r="R31" s="419"/>
      <c r="S31" s="419"/>
      <c r="T31" s="419"/>
      <c r="U31" s="419"/>
      <c r="V31" s="419"/>
      <c r="W31" s="419"/>
      <c r="X31" s="28"/>
      <c r="Y31" s="29"/>
      <c r="Z31" s="30"/>
      <c r="AA31" s="20"/>
      <c r="AB31" s="421">
        <f>C31</f>
        <v>13</v>
      </c>
      <c r="AC31" s="421"/>
      <c r="AD31" s="421"/>
      <c r="AE31" s="28"/>
      <c r="AF31" s="20"/>
      <c r="AG31" s="419" t="str">
        <f t="shared" ref="AG31" si="121">H31</f>
        <v>　</v>
      </c>
      <c r="AH31" s="419"/>
      <c r="AI31" s="419"/>
      <c r="AJ31" s="419"/>
      <c r="AK31" s="419"/>
      <c r="AL31" s="419"/>
      <c r="AM31" s="419"/>
      <c r="AN31" s="419"/>
      <c r="AO31" s="419">
        <f t="shared" ref="AO31" si="122">P31</f>
        <v>0</v>
      </c>
      <c r="AP31" s="419"/>
      <c r="AQ31" s="419"/>
      <c r="AR31" s="419"/>
      <c r="AS31" s="419"/>
      <c r="AT31" s="419"/>
      <c r="AU31" s="419"/>
      <c r="AV31" s="419"/>
      <c r="AW31" s="28"/>
      <c r="AX31" s="29"/>
      <c r="AY31" s="30"/>
      <c r="AZ31" s="20"/>
      <c r="BA31" s="421">
        <f t="shared" ref="BA31" si="123">AB31</f>
        <v>13</v>
      </c>
      <c r="BB31" s="421"/>
      <c r="BC31" s="421"/>
      <c r="BD31" s="28"/>
      <c r="BE31" s="20"/>
      <c r="BF31" s="419" t="str">
        <f t="shared" ref="BF31" si="124">AG31</f>
        <v>　</v>
      </c>
      <c r="BG31" s="419"/>
      <c r="BH31" s="419"/>
      <c r="BI31" s="419"/>
      <c r="BJ31" s="419"/>
      <c r="BK31" s="419"/>
      <c r="BL31" s="419"/>
      <c r="BM31" s="419"/>
      <c r="BN31" s="419">
        <f t="shared" ref="BN31" si="125">AO31</f>
        <v>0</v>
      </c>
      <c r="BO31" s="419"/>
      <c r="BP31" s="419"/>
      <c r="BQ31" s="419"/>
      <c r="BR31" s="419"/>
      <c r="BS31" s="419"/>
      <c r="BT31" s="419"/>
      <c r="BU31" s="419"/>
      <c r="BV31" s="28"/>
      <c r="BW31" s="29"/>
      <c r="BX31" s="30"/>
      <c r="BY31" s="20"/>
      <c r="BZ31" s="421">
        <f t="shared" ref="BZ31" si="126">BA31</f>
        <v>13</v>
      </c>
      <c r="CA31" s="421"/>
      <c r="CB31" s="421"/>
      <c r="CC31" s="28"/>
      <c r="CD31" s="20"/>
      <c r="CE31" s="419" t="str">
        <f t="shared" ref="CE31" si="127">BF31</f>
        <v>　</v>
      </c>
      <c r="CF31" s="419"/>
      <c r="CG31" s="419"/>
      <c r="CH31" s="419"/>
      <c r="CI31" s="419"/>
      <c r="CJ31" s="419"/>
      <c r="CK31" s="419"/>
      <c r="CL31" s="419"/>
      <c r="CM31" s="419">
        <f t="shared" ref="CM31" si="128">BN31</f>
        <v>0</v>
      </c>
      <c r="CN31" s="419"/>
      <c r="CO31" s="419"/>
      <c r="CP31" s="419"/>
      <c r="CQ31" s="419"/>
      <c r="CR31" s="419"/>
      <c r="CS31" s="419"/>
      <c r="CT31" s="419"/>
      <c r="CU31" s="28"/>
      <c r="CV31" s="29"/>
      <c r="CW31" s="30"/>
      <c r="CX31" s="20"/>
      <c r="CY31" s="421">
        <f t="shared" ref="CY31" si="129">BZ31</f>
        <v>13</v>
      </c>
      <c r="CZ31" s="421"/>
      <c r="DA31" s="421"/>
      <c r="DB31" s="28"/>
      <c r="DC31" s="20"/>
      <c r="DD31" s="419" t="str">
        <f t="shared" ref="DD31" si="130">CE31</f>
        <v>　</v>
      </c>
      <c r="DE31" s="419"/>
      <c r="DF31" s="419"/>
      <c r="DG31" s="419"/>
      <c r="DH31" s="419"/>
      <c r="DI31" s="419"/>
      <c r="DJ31" s="419"/>
      <c r="DK31" s="419"/>
      <c r="DL31" s="419">
        <f t="shared" ref="DL31" si="131">CM31</f>
        <v>0</v>
      </c>
      <c r="DM31" s="419"/>
      <c r="DN31" s="419"/>
      <c r="DO31" s="419"/>
      <c r="DP31" s="419"/>
      <c r="DQ31" s="419"/>
      <c r="DR31" s="419"/>
      <c r="DS31" s="419"/>
      <c r="DT31" s="28"/>
      <c r="DU31" s="27"/>
    </row>
    <row r="32" spans="1:125" ht="6.75" customHeight="1">
      <c r="A32" s="26"/>
      <c r="B32" s="21"/>
      <c r="C32" s="422"/>
      <c r="D32" s="422"/>
      <c r="E32" s="422"/>
      <c r="F32" s="31"/>
      <c r="G32" s="21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31"/>
      <c r="Y32" s="29"/>
      <c r="Z32" s="30"/>
      <c r="AA32" s="21"/>
      <c r="AB32" s="422"/>
      <c r="AC32" s="422"/>
      <c r="AD32" s="422"/>
      <c r="AE32" s="31"/>
      <c r="AF32" s="21"/>
      <c r="AG32" s="420"/>
      <c r="AH32" s="420"/>
      <c r="AI32" s="420"/>
      <c r="AJ32" s="420"/>
      <c r="AK32" s="420"/>
      <c r="AL32" s="420"/>
      <c r="AM32" s="420"/>
      <c r="AN32" s="420"/>
      <c r="AO32" s="420"/>
      <c r="AP32" s="420"/>
      <c r="AQ32" s="420"/>
      <c r="AR32" s="420"/>
      <c r="AS32" s="420"/>
      <c r="AT32" s="420"/>
      <c r="AU32" s="420"/>
      <c r="AV32" s="420"/>
      <c r="AW32" s="31"/>
      <c r="AX32" s="29"/>
      <c r="AY32" s="30"/>
      <c r="AZ32" s="21"/>
      <c r="BA32" s="422"/>
      <c r="BB32" s="422"/>
      <c r="BC32" s="422"/>
      <c r="BD32" s="31"/>
      <c r="BE32" s="21"/>
      <c r="BF32" s="420"/>
      <c r="BG32" s="420"/>
      <c r="BH32" s="420"/>
      <c r="BI32" s="420"/>
      <c r="BJ32" s="420"/>
      <c r="BK32" s="420"/>
      <c r="BL32" s="420"/>
      <c r="BM32" s="420"/>
      <c r="BN32" s="420"/>
      <c r="BO32" s="420"/>
      <c r="BP32" s="420"/>
      <c r="BQ32" s="420"/>
      <c r="BR32" s="420"/>
      <c r="BS32" s="420"/>
      <c r="BT32" s="420"/>
      <c r="BU32" s="420"/>
      <c r="BV32" s="31"/>
      <c r="BW32" s="29"/>
      <c r="BX32" s="30"/>
      <c r="BY32" s="21"/>
      <c r="BZ32" s="422"/>
      <c r="CA32" s="422"/>
      <c r="CB32" s="422"/>
      <c r="CC32" s="31"/>
      <c r="CD32" s="21"/>
      <c r="CE32" s="420"/>
      <c r="CF32" s="420"/>
      <c r="CG32" s="420"/>
      <c r="CH32" s="420"/>
      <c r="CI32" s="420"/>
      <c r="CJ32" s="420"/>
      <c r="CK32" s="420"/>
      <c r="CL32" s="420"/>
      <c r="CM32" s="420"/>
      <c r="CN32" s="420"/>
      <c r="CO32" s="420"/>
      <c r="CP32" s="420"/>
      <c r="CQ32" s="420"/>
      <c r="CR32" s="420"/>
      <c r="CS32" s="420"/>
      <c r="CT32" s="420"/>
      <c r="CU32" s="31"/>
      <c r="CV32" s="29"/>
      <c r="CW32" s="30"/>
      <c r="CX32" s="21"/>
      <c r="CY32" s="422"/>
      <c r="CZ32" s="422"/>
      <c r="DA32" s="422"/>
      <c r="DB32" s="31"/>
      <c r="DC32" s="21"/>
      <c r="DD32" s="420"/>
      <c r="DE32" s="420"/>
      <c r="DF32" s="420"/>
      <c r="DG32" s="420"/>
      <c r="DH32" s="420"/>
      <c r="DI32" s="420"/>
      <c r="DJ32" s="420"/>
      <c r="DK32" s="420"/>
      <c r="DL32" s="420"/>
      <c r="DM32" s="420"/>
      <c r="DN32" s="420"/>
      <c r="DO32" s="420"/>
      <c r="DP32" s="420"/>
      <c r="DQ32" s="420"/>
      <c r="DR32" s="420"/>
      <c r="DS32" s="420"/>
      <c r="DT32" s="31"/>
      <c r="DU32" s="27"/>
    </row>
    <row r="33" spans="1:125" ht="6.75" customHeight="1">
      <c r="A33" s="26"/>
      <c r="B33" s="20"/>
      <c r="C33" s="421">
        <f>'エントリー変更（大会受付で提出）'!F28</f>
        <v>14</v>
      </c>
      <c r="D33" s="421"/>
      <c r="E33" s="421"/>
      <c r="F33" s="28"/>
      <c r="G33" s="20"/>
      <c r="H33" s="419" t="str">
        <f>IF('エントリー変更（大会受付で提出）'!G28="",'エントリー変更（大会受付で提出）'!B28,'エントリー変更（大会受付で提出）'!G28)</f>
        <v>　</v>
      </c>
      <c r="I33" s="419"/>
      <c r="J33" s="419"/>
      <c r="K33" s="419"/>
      <c r="L33" s="419"/>
      <c r="M33" s="419"/>
      <c r="N33" s="419"/>
      <c r="O33" s="419"/>
      <c r="P33" s="419">
        <f>IF('エントリー変更（大会受付で提出）'!I28="",'エントリー変更（大会受付で提出）'!D28,'エントリー変更（大会受付で提出）'!I28)</f>
        <v>0</v>
      </c>
      <c r="Q33" s="419"/>
      <c r="R33" s="419"/>
      <c r="S33" s="419"/>
      <c r="T33" s="419"/>
      <c r="U33" s="419"/>
      <c r="V33" s="419"/>
      <c r="W33" s="419"/>
      <c r="X33" s="28"/>
      <c r="Y33" s="29"/>
      <c r="Z33" s="30"/>
      <c r="AA33" s="20"/>
      <c r="AB33" s="421">
        <f>C33</f>
        <v>14</v>
      </c>
      <c r="AC33" s="421"/>
      <c r="AD33" s="421"/>
      <c r="AE33" s="28"/>
      <c r="AF33" s="20"/>
      <c r="AG33" s="419" t="str">
        <f t="shared" ref="AG33" si="132">H33</f>
        <v>　</v>
      </c>
      <c r="AH33" s="419"/>
      <c r="AI33" s="419"/>
      <c r="AJ33" s="419"/>
      <c r="AK33" s="419"/>
      <c r="AL33" s="419"/>
      <c r="AM33" s="419"/>
      <c r="AN33" s="419"/>
      <c r="AO33" s="419">
        <f t="shared" ref="AO33" si="133">P33</f>
        <v>0</v>
      </c>
      <c r="AP33" s="419"/>
      <c r="AQ33" s="419"/>
      <c r="AR33" s="419"/>
      <c r="AS33" s="419"/>
      <c r="AT33" s="419"/>
      <c r="AU33" s="419"/>
      <c r="AV33" s="419"/>
      <c r="AW33" s="28"/>
      <c r="AX33" s="29"/>
      <c r="AY33" s="30"/>
      <c r="AZ33" s="20"/>
      <c r="BA33" s="421">
        <f t="shared" ref="BA33" si="134">AB33</f>
        <v>14</v>
      </c>
      <c r="BB33" s="421"/>
      <c r="BC33" s="421"/>
      <c r="BD33" s="28"/>
      <c r="BE33" s="20"/>
      <c r="BF33" s="419" t="str">
        <f t="shared" ref="BF33" si="135">AG33</f>
        <v>　</v>
      </c>
      <c r="BG33" s="419"/>
      <c r="BH33" s="419"/>
      <c r="BI33" s="419"/>
      <c r="BJ33" s="419"/>
      <c r="BK33" s="419"/>
      <c r="BL33" s="419"/>
      <c r="BM33" s="419"/>
      <c r="BN33" s="419">
        <f t="shared" ref="BN33" si="136">AO33</f>
        <v>0</v>
      </c>
      <c r="BO33" s="419"/>
      <c r="BP33" s="419"/>
      <c r="BQ33" s="419"/>
      <c r="BR33" s="419"/>
      <c r="BS33" s="419"/>
      <c r="BT33" s="419"/>
      <c r="BU33" s="419"/>
      <c r="BV33" s="28"/>
      <c r="BW33" s="29"/>
      <c r="BX33" s="30"/>
      <c r="BY33" s="20"/>
      <c r="BZ33" s="421">
        <f t="shared" ref="BZ33" si="137">BA33</f>
        <v>14</v>
      </c>
      <c r="CA33" s="421"/>
      <c r="CB33" s="421"/>
      <c r="CC33" s="28"/>
      <c r="CD33" s="20"/>
      <c r="CE33" s="419" t="str">
        <f t="shared" ref="CE33" si="138">BF33</f>
        <v>　</v>
      </c>
      <c r="CF33" s="419"/>
      <c r="CG33" s="419"/>
      <c r="CH33" s="419"/>
      <c r="CI33" s="419"/>
      <c r="CJ33" s="419"/>
      <c r="CK33" s="419"/>
      <c r="CL33" s="419"/>
      <c r="CM33" s="419">
        <f t="shared" ref="CM33" si="139">BN33</f>
        <v>0</v>
      </c>
      <c r="CN33" s="419"/>
      <c r="CO33" s="419"/>
      <c r="CP33" s="419"/>
      <c r="CQ33" s="419"/>
      <c r="CR33" s="419"/>
      <c r="CS33" s="419"/>
      <c r="CT33" s="419"/>
      <c r="CU33" s="28"/>
      <c r="CV33" s="29"/>
      <c r="CW33" s="30"/>
      <c r="CX33" s="20"/>
      <c r="CY33" s="421">
        <f t="shared" ref="CY33" si="140">BZ33</f>
        <v>14</v>
      </c>
      <c r="CZ33" s="421"/>
      <c r="DA33" s="421"/>
      <c r="DB33" s="28"/>
      <c r="DC33" s="20"/>
      <c r="DD33" s="419" t="str">
        <f t="shared" ref="DD33" si="141">CE33</f>
        <v>　</v>
      </c>
      <c r="DE33" s="419"/>
      <c r="DF33" s="419"/>
      <c r="DG33" s="419"/>
      <c r="DH33" s="419"/>
      <c r="DI33" s="419"/>
      <c r="DJ33" s="419"/>
      <c r="DK33" s="419"/>
      <c r="DL33" s="419">
        <f t="shared" ref="DL33" si="142">CM33</f>
        <v>0</v>
      </c>
      <c r="DM33" s="419"/>
      <c r="DN33" s="419"/>
      <c r="DO33" s="419"/>
      <c r="DP33" s="419"/>
      <c r="DQ33" s="419"/>
      <c r="DR33" s="419"/>
      <c r="DS33" s="419"/>
      <c r="DT33" s="28"/>
      <c r="DU33" s="27"/>
    </row>
    <row r="34" spans="1:125" ht="6.75" customHeight="1">
      <c r="A34" s="26"/>
      <c r="B34" s="21"/>
      <c r="C34" s="422"/>
      <c r="D34" s="422"/>
      <c r="E34" s="422"/>
      <c r="F34" s="31"/>
      <c r="G34" s="21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420"/>
      <c r="T34" s="420"/>
      <c r="U34" s="420"/>
      <c r="V34" s="420"/>
      <c r="W34" s="420"/>
      <c r="X34" s="31"/>
      <c r="Y34" s="29"/>
      <c r="Z34" s="30"/>
      <c r="AA34" s="21"/>
      <c r="AB34" s="422"/>
      <c r="AC34" s="422"/>
      <c r="AD34" s="422"/>
      <c r="AE34" s="31"/>
      <c r="AF34" s="21"/>
      <c r="AG34" s="420"/>
      <c r="AH34" s="420"/>
      <c r="AI34" s="420"/>
      <c r="AJ34" s="420"/>
      <c r="AK34" s="420"/>
      <c r="AL34" s="420"/>
      <c r="AM34" s="420"/>
      <c r="AN34" s="420"/>
      <c r="AO34" s="420"/>
      <c r="AP34" s="420"/>
      <c r="AQ34" s="420"/>
      <c r="AR34" s="420"/>
      <c r="AS34" s="420"/>
      <c r="AT34" s="420"/>
      <c r="AU34" s="420"/>
      <c r="AV34" s="420"/>
      <c r="AW34" s="31"/>
      <c r="AX34" s="29"/>
      <c r="AY34" s="30"/>
      <c r="AZ34" s="21"/>
      <c r="BA34" s="422"/>
      <c r="BB34" s="422"/>
      <c r="BC34" s="422"/>
      <c r="BD34" s="31"/>
      <c r="BE34" s="21"/>
      <c r="BF34" s="420"/>
      <c r="BG34" s="420"/>
      <c r="BH34" s="420"/>
      <c r="BI34" s="420"/>
      <c r="BJ34" s="420"/>
      <c r="BK34" s="420"/>
      <c r="BL34" s="420"/>
      <c r="BM34" s="420"/>
      <c r="BN34" s="420"/>
      <c r="BO34" s="420"/>
      <c r="BP34" s="420"/>
      <c r="BQ34" s="420"/>
      <c r="BR34" s="420"/>
      <c r="BS34" s="420"/>
      <c r="BT34" s="420"/>
      <c r="BU34" s="420"/>
      <c r="BV34" s="31"/>
      <c r="BW34" s="29"/>
      <c r="BX34" s="30"/>
      <c r="BY34" s="21"/>
      <c r="BZ34" s="422"/>
      <c r="CA34" s="422"/>
      <c r="CB34" s="422"/>
      <c r="CC34" s="31"/>
      <c r="CD34" s="21"/>
      <c r="CE34" s="420"/>
      <c r="CF34" s="420"/>
      <c r="CG34" s="420"/>
      <c r="CH34" s="420"/>
      <c r="CI34" s="420"/>
      <c r="CJ34" s="420"/>
      <c r="CK34" s="420"/>
      <c r="CL34" s="420"/>
      <c r="CM34" s="420"/>
      <c r="CN34" s="420"/>
      <c r="CO34" s="420"/>
      <c r="CP34" s="420"/>
      <c r="CQ34" s="420"/>
      <c r="CR34" s="420"/>
      <c r="CS34" s="420"/>
      <c r="CT34" s="420"/>
      <c r="CU34" s="31"/>
      <c r="CV34" s="29"/>
      <c r="CW34" s="30"/>
      <c r="CX34" s="21"/>
      <c r="CY34" s="422"/>
      <c r="CZ34" s="422"/>
      <c r="DA34" s="422"/>
      <c r="DB34" s="31"/>
      <c r="DC34" s="21"/>
      <c r="DD34" s="420"/>
      <c r="DE34" s="420"/>
      <c r="DF34" s="420"/>
      <c r="DG34" s="420"/>
      <c r="DH34" s="420"/>
      <c r="DI34" s="420"/>
      <c r="DJ34" s="420"/>
      <c r="DK34" s="420"/>
      <c r="DL34" s="420"/>
      <c r="DM34" s="420"/>
      <c r="DN34" s="420"/>
      <c r="DO34" s="420"/>
      <c r="DP34" s="420"/>
      <c r="DQ34" s="420"/>
      <c r="DR34" s="420"/>
      <c r="DS34" s="420"/>
      <c r="DT34" s="31"/>
      <c r="DU34" s="27"/>
    </row>
    <row r="35" spans="1:125" ht="6.75" customHeight="1">
      <c r="A35" s="26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Z35" s="26"/>
      <c r="AO35" s="19"/>
      <c r="AP35" s="19"/>
      <c r="AQ35" s="19"/>
      <c r="AR35" s="19"/>
      <c r="AS35" s="19"/>
      <c r="AY35" s="26"/>
      <c r="BX35" s="26"/>
      <c r="CW35" s="26"/>
      <c r="DU35" s="27"/>
    </row>
    <row r="36" spans="1:125" ht="6.75" customHeight="1">
      <c r="A36" s="22"/>
      <c r="B36" s="23"/>
      <c r="C36" s="23"/>
      <c r="D36" s="23"/>
      <c r="E36" s="23"/>
      <c r="F36" s="23"/>
      <c r="G36" s="431">
        <f>G1</f>
        <v>0</v>
      </c>
      <c r="H36" s="431"/>
      <c r="I36" s="431"/>
      <c r="J36" s="431"/>
      <c r="K36" s="431"/>
      <c r="L36" s="431"/>
      <c r="M36" s="431"/>
      <c r="N36" s="431"/>
      <c r="O36" s="431"/>
      <c r="P36" s="431"/>
      <c r="Q36" s="431"/>
      <c r="R36" s="431"/>
      <c r="S36" s="431"/>
      <c r="T36" s="431"/>
      <c r="U36" s="431"/>
      <c r="V36" s="431"/>
      <c r="W36" s="431"/>
      <c r="X36" s="431"/>
      <c r="Y36" s="23"/>
      <c r="Z36" s="22"/>
      <c r="AA36" s="23"/>
      <c r="AB36" s="23"/>
      <c r="AC36" s="23"/>
      <c r="AD36" s="23"/>
      <c r="AE36" s="23"/>
      <c r="AF36" s="431">
        <f>G36</f>
        <v>0</v>
      </c>
      <c r="AG36" s="431"/>
      <c r="AH36" s="431"/>
      <c r="AI36" s="431"/>
      <c r="AJ36" s="431"/>
      <c r="AK36" s="431"/>
      <c r="AL36" s="431"/>
      <c r="AM36" s="431"/>
      <c r="AN36" s="431"/>
      <c r="AO36" s="431"/>
      <c r="AP36" s="431"/>
      <c r="AQ36" s="431"/>
      <c r="AR36" s="431"/>
      <c r="AS36" s="431"/>
      <c r="AT36" s="431"/>
      <c r="AU36" s="431"/>
      <c r="AV36" s="431"/>
      <c r="AW36" s="431"/>
      <c r="AX36" s="23"/>
      <c r="AY36" s="22"/>
      <c r="AZ36" s="23"/>
      <c r="BA36" s="23"/>
      <c r="BB36" s="23"/>
      <c r="BC36" s="23"/>
      <c r="BD36" s="23"/>
      <c r="BE36" s="431">
        <f>AF36</f>
        <v>0</v>
      </c>
      <c r="BF36" s="431"/>
      <c r="BG36" s="431"/>
      <c r="BH36" s="431"/>
      <c r="BI36" s="431"/>
      <c r="BJ36" s="431"/>
      <c r="BK36" s="431"/>
      <c r="BL36" s="431"/>
      <c r="BM36" s="431"/>
      <c r="BN36" s="431"/>
      <c r="BO36" s="431"/>
      <c r="BP36" s="431"/>
      <c r="BQ36" s="431"/>
      <c r="BR36" s="431"/>
      <c r="BS36" s="431"/>
      <c r="BT36" s="431"/>
      <c r="BU36" s="431"/>
      <c r="BV36" s="431"/>
      <c r="BW36" s="23"/>
      <c r="BX36" s="22"/>
      <c r="BY36" s="23"/>
      <c r="BZ36" s="23"/>
      <c r="CA36" s="23"/>
      <c r="CB36" s="23"/>
      <c r="CC36" s="23"/>
      <c r="CD36" s="431">
        <f>BE36</f>
        <v>0</v>
      </c>
      <c r="CE36" s="431"/>
      <c r="CF36" s="431"/>
      <c r="CG36" s="431"/>
      <c r="CH36" s="431"/>
      <c r="CI36" s="431"/>
      <c r="CJ36" s="431"/>
      <c r="CK36" s="431"/>
      <c r="CL36" s="431"/>
      <c r="CM36" s="431"/>
      <c r="CN36" s="431"/>
      <c r="CO36" s="431"/>
      <c r="CP36" s="431"/>
      <c r="CQ36" s="431"/>
      <c r="CR36" s="431"/>
      <c r="CS36" s="431"/>
      <c r="CT36" s="431"/>
      <c r="CU36" s="431"/>
      <c r="CV36" s="23"/>
      <c r="CW36" s="22"/>
      <c r="CX36" s="23"/>
      <c r="CY36" s="23"/>
      <c r="CZ36" s="23"/>
      <c r="DA36" s="23"/>
      <c r="DB36" s="23"/>
      <c r="DC36" s="431">
        <f>CD36</f>
        <v>0</v>
      </c>
      <c r="DD36" s="431"/>
      <c r="DE36" s="431"/>
      <c r="DF36" s="431"/>
      <c r="DG36" s="431"/>
      <c r="DH36" s="431"/>
      <c r="DI36" s="431"/>
      <c r="DJ36" s="431"/>
      <c r="DK36" s="431"/>
      <c r="DL36" s="431"/>
      <c r="DM36" s="431"/>
      <c r="DN36" s="431"/>
      <c r="DO36" s="431"/>
      <c r="DP36" s="431"/>
      <c r="DQ36" s="431"/>
      <c r="DR36" s="431"/>
      <c r="DS36" s="431"/>
      <c r="DT36" s="431"/>
      <c r="DU36" s="24"/>
    </row>
    <row r="37" spans="1:125" ht="6.75" customHeight="1">
      <c r="A37" s="26"/>
      <c r="G37" s="427"/>
      <c r="H37" s="427"/>
      <c r="I37" s="427"/>
      <c r="J37" s="427"/>
      <c r="K37" s="427"/>
      <c r="L37" s="427"/>
      <c r="M37" s="427"/>
      <c r="N37" s="427"/>
      <c r="O37" s="427"/>
      <c r="P37" s="427"/>
      <c r="Q37" s="427"/>
      <c r="R37" s="427"/>
      <c r="S37" s="427"/>
      <c r="T37" s="427"/>
      <c r="U37" s="427"/>
      <c r="V37" s="427"/>
      <c r="W37" s="427"/>
      <c r="X37" s="427"/>
      <c r="Z37" s="26"/>
      <c r="AF37" s="427"/>
      <c r="AG37" s="427"/>
      <c r="AH37" s="427"/>
      <c r="AI37" s="427"/>
      <c r="AJ37" s="427"/>
      <c r="AK37" s="427"/>
      <c r="AL37" s="427"/>
      <c r="AM37" s="427"/>
      <c r="AN37" s="427"/>
      <c r="AO37" s="427"/>
      <c r="AP37" s="427"/>
      <c r="AQ37" s="427"/>
      <c r="AR37" s="427"/>
      <c r="AS37" s="427"/>
      <c r="AT37" s="427"/>
      <c r="AU37" s="427"/>
      <c r="AV37" s="427"/>
      <c r="AW37" s="427"/>
      <c r="AY37" s="26"/>
      <c r="BE37" s="427"/>
      <c r="BF37" s="427"/>
      <c r="BG37" s="427"/>
      <c r="BH37" s="427"/>
      <c r="BI37" s="427"/>
      <c r="BJ37" s="427"/>
      <c r="BK37" s="427"/>
      <c r="BL37" s="427"/>
      <c r="BM37" s="427"/>
      <c r="BN37" s="427"/>
      <c r="BO37" s="427"/>
      <c r="BP37" s="427"/>
      <c r="BQ37" s="427"/>
      <c r="BR37" s="427"/>
      <c r="BS37" s="427"/>
      <c r="BT37" s="427"/>
      <c r="BU37" s="427"/>
      <c r="BV37" s="427"/>
      <c r="BX37" s="26"/>
      <c r="CD37" s="427"/>
      <c r="CE37" s="427"/>
      <c r="CF37" s="427"/>
      <c r="CG37" s="427"/>
      <c r="CH37" s="427"/>
      <c r="CI37" s="427"/>
      <c r="CJ37" s="427"/>
      <c r="CK37" s="427"/>
      <c r="CL37" s="427"/>
      <c r="CM37" s="427"/>
      <c r="CN37" s="427"/>
      <c r="CO37" s="427"/>
      <c r="CP37" s="427"/>
      <c r="CQ37" s="427"/>
      <c r="CR37" s="427"/>
      <c r="CS37" s="427"/>
      <c r="CT37" s="427"/>
      <c r="CU37" s="427"/>
      <c r="CW37" s="26"/>
      <c r="DC37" s="427"/>
      <c r="DD37" s="427"/>
      <c r="DE37" s="427"/>
      <c r="DF37" s="427"/>
      <c r="DG37" s="427"/>
      <c r="DH37" s="427"/>
      <c r="DI37" s="427"/>
      <c r="DJ37" s="427"/>
      <c r="DK37" s="427"/>
      <c r="DL37" s="427"/>
      <c r="DM37" s="427"/>
      <c r="DN37" s="427"/>
      <c r="DO37" s="427"/>
      <c r="DP37" s="427"/>
      <c r="DQ37" s="427"/>
      <c r="DR37" s="427"/>
      <c r="DS37" s="427"/>
      <c r="DT37" s="427"/>
      <c r="DU37" s="27"/>
    </row>
    <row r="38" spans="1:125" ht="6.75" customHeight="1">
      <c r="A38" s="26"/>
      <c r="G38" s="422"/>
      <c r="H38" s="422"/>
      <c r="I38" s="422"/>
      <c r="J38" s="422"/>
      <c r="K38" s="422"/>
      <c r="L38" s="422"/>
      <c r="M38" s="422"/>
      <c r="N38" s="422"/>
      <c r="O38" s="422"/>
      <c r="P38" s="422"/>
      <c r="Q38" s="422"/>
      <c r="R38" s="422"/>
      <c r="S38" s="422"/>
      <c r="T38" s="422"/>
      <c r="U38" s="422"/>
      <c r="V38" s="422"/>
      <c r="W38" s="422"/>
      <c r="X38" s="422"/>
      <c r="Z38" s="26"/>
      <c r="AF38" s="422"/>
      <c r="AG38" s="422"/>
      <c r="AH38" s="422"/>
      <c r="AI38" s="422"/>
      <c r="AJ38" s="422"/>
      <c r="AK38" s="422"/>
      <c r="AL38" s="422"/>
      <c r="AM38" s="422"/>
      <c r="AN38" s="422"/>
      <c r="AO38" s="422"/>
      <c r="AP38" s="422"/>
      <c r="AQ38" s="422"/>
      <c r="AR38" s="422"/>
      <c r="AS38" s="422"/>
      <c r="AT38" s="422"/>
      <c r="AU38" s="422"/>
      <c r="AV38" s="422"/>
      <c r="AW38" s="422"/>
      <c r="AY38" s="26"/>
      <c r="BE38" s="422"/>
      <c r="BF38" s="422"/>
      <c r="BG38" s="422"/>
      <c r="BH38" s="422"/>
      <c r="BI38" s="422"/>
      <c r="BJ38" s="422"/>
      <c r="BK38" s="422"/>
      <c r="BL38" s="422"/>
      <c r="BM38" s="422"/>
      <c r="BN38" s="422"/>
      <c r="BO38" s="422"/>
      <c r="BP38" s="422"/>
      <c r="BQ38" s="422"/>
      <c r="BR38" s="422"/>
      <c r="BS38" s="422"/>
      <c r="BT38" s="422"/>
      <c r="BU38" s="422"/>
      <c r="BV38" s="422"/>
      <c r="BX38" s="26"/>
      <c r="CD38" s="422"/>
      <c r="CE38" s="422"/>
      <c r="CF38" s="422"/>
      <c r="CG38" s="422"/>
      <c r="CH38" s="422"/>
      <c r="CI38" s="422"/>
      <c r="CJ38" s="422"/>
      <c r="CK38" s="422"/>
      <c r="CL38" s="422"/>
      <c r="CM38" s="422"/>
      <c r="CN38" s="422"/>
      <c r="CO38" s="422"/>
      <c r="CP38" s="422"/>
      <c r="CQ38" s="422"/>
      <c r="CR38" s="422"/>
      <c r="CS38" s="422"/>
      <c r="CT38" s="422"/>
      <c r="CU38" s="422"/>
      <c r="CW38" s="26"/>
      <c r="DC38" s="422"/>
      <c r="DD38" s="422"/>
      <c r="DE38" s="422"/>
      <c r="DF38" s="422"/>
      <c r="DG38" s="422"/>
      <c r="DH38" s="422"/>
      <c r="DI38" s="422"/>
      <c r="DJ38" s="422"/>
      <c r="DK38" s="422"/>
      <c r="DL38" s="422"/>
      <c r="DM38" s="422"/>
      <c r="DN38" s="422"/>
      <c r="DO38" s="422"/>
      <c r="DP38" s="422"/>
      <c r="DQ38" s="422"/>
      <c r="DR38" s="422"/>
      <c r="DS38" s="422"/>
      <c r="DT38" s="422"/>
      <c r="DU38" s="27"/>
    </row>
    <row r="39" spans="1:125" ht="6.75" customHeight="1">
      <c r="A39" s="26"/>
      <c r="B39" s="424" t="s">
        <v>79</v>
      </c>
      <c r="C39" s="421"/>
      <c r="D39" s="421"/>
      <c r="E39" s="421"/>
      <c r="F39" s="425"/>
      <c r="G39" s="424" t="s">
        <v>80</v>
      </c>
      <c r="H39" s="421"/>
      <c r="I39" s="421"/>
      <c r="J39" s="421"/>
      <c r="K39" s="421"/>
      <c r="L39" s="421"/>
      <c r="M39" s="421"/>
      <c r="N39" s="421"/>
      <c r="O39" s="421"/>
      <c r="P39" s="421"/>
      <c r="Q39" s="421"/>
      <c r="R39" s="421"/>
      <c r="S39" s="421"/>
      <c r="T39" s="421"/>
      <c r="U39" s="421"/>
      <c r="V39" s="421"/>
      <c r="W39" s="421"/>
      <c r="X39" s="425"/>
      <c r="Y39" s="17"/>
      <c r="Z39" s="18"/>
      <c r="AA39" s="424" t="s">
        <v>79</v>
      </c>
      <c r="AB39" s="421"/>
      <c r="AC39" s="421"/>
      <c r="AD39" s="421"/>
      <c r="AE39" s="425"/>
      <c r="AF39" s="424" t="s">
        <v>80</v>
      </c>
      <c r="AG39" s="421"/>
      <c r="AH39" s="421"/>
      <c r="AI39" s="421"/>
      <c r="AJ39" s="421"/>
      <c r="AK39" s="421"/>
      <c r="AL39" s="421"/>
      <c r="AM39" s="421"/>
      <c r="AN39" s="421"/>
      <c r="AO39" s="421"/>
      <c r="AP39" s="421"/>
      <c r="AQ39" s="421"/>
      <c r="AR39" s="421"/>
      <c r="AS39" s="421"/>
      <c r="AT39" s="421"/>
      <c r="AU39" s="421"/>
      <c r="AV39" s="421"/>
      <c r="AW39" s="425"/>
      <c r="AX39" s="17"/>
      <c r="AY39" s="18"/>
      <c r="AZ39" s="424" t="s">
        <v>79</v>
      </c>
      <c r="BA39" s="421"/>
      <c r="BB39" s="421"/>
      <c r="BC39" s="421"/>
      <c r="BD39" s="425"/>
      <c r="BE39" s="424" t="s">
        <v>80</v>
      </c>
      <c r="BF39" s="421"/>
      <c r="BG39" s="421"/>
      <c r="BH39" s="421"/>
      <c r="BI39" s="421"/>
      <c r="BJ39" s="421"/>
      <c r="BK39" s="421"/>
      <c r="BL39" s="421"/>
      <c r="BM39" s="421"/>
      <c r="BN39" s="421"/>
      <c r="BO39" s="421"/>
      <c r="BP39" s="421"/>
      <c r="BQ39" s="421"/>
      <c r="BR39" s="421"/>
      <c r="BS39" s="421"/>
      <c r="BT39" s="421"/>
      <c r="BU39" s="421"/>
      <c r="BV39" s="425"/>
      <c r="BW39" s="17"/>
      <c r="BX39" s="18"/>
      <c r="BY39" s="424" t="s">
        <v>79</v>
      </c>
      <c r="BZ39" s="421"/>
      <c r="CA39" s="421"/>
      <c r="CB39" s="421"/>
      <c r="CC39" s="425"/>
      <c r="CD39" s="424" t="s">
        <v>80</v>
      </c>
      <c r="CE39" s="421"/>
      <c r="CF39" s="421"/>
      <c r="CG39" s="421"/>
      <c r="CH39" s="421"/>
      <c r="CI39" s="421"/>
      <c r="CJ39" s="421"/>
      <c r="CK39" s="421"/>
      <c r="CL39" s="421"/>
      <c r="CM39" s="421"/>
      <c r="CN39" s="421"/>
      <c r="CO39" s="421"/>
      <c r="CP39" s="421"/>
      <c r="CQ39" s="421"/>
      <c r="CR39" s="421"/>
      <c r="CS39" s="421"/>
      <c r="CT39" s="421"/>
      <c r="CU39" s="425"/>
      <c r="CV39" s="17"/>
      <c r="CW39" s="18"/>
      <c r="CX39" s="424" t="s">
        <v>79</v>
      </c>
      <c r="CY39" s="421"/>
      <c r="CZ39" s="421"/>
      <c r="DA39" s="421"/>
      <c r="DB39" s="425"/>
      <c r="DC39" s="424" t="s">
        <v>80</v>
      </c>
      <c r="DD39" s="421"/>
      <c r="DE39" s="421"/>
      <c r="DF39" s="421"/>
      <c r="DG39" s="421"/>
      <c r="DH39" s="421"/>
      <c r="DI39" s="421"/>
      <c r="DJ39" s="421"/>
      <c r="DK39" s="421"/>
      <c r="DL39" s="421"/>
      <c r="DM39" s="421"/>
      <c r="DN39" s="421"/>
      <c r="DO39" s="421"/>
      <c r="DP39" s="421"/>
      <c r="DQ39" s="421"/>
      <c r="DR39" s="421"/>
      <c r="DS39" s="421"/>
      <c r="DT39" s="425"/>
      <c r="DU39" s="27"/>
    </row>
    <row r="40" spans="1:125" ht="6.75" customHeight="1">
      <c r="A40" s="26"/>
      <c r="B40" s="426"/>
      <c r="C40" s="427"/>
      <c r="D40" s="427"/>
      <c r="E40" s="427"/>
      <c r="F40" s="428"/>
      <c r="G40" s="426"/>
      <c r="H40" s="427"/>
      <c r="I40" s="427"/>
      <c r="J40" s="427"/>
      <c r="K40" s="427"/>
      <c r="L40" s="427"/>
      <c r="M40" s="427"/>
      <c r="N40" s="427"/>
      <c r="O40" s="427"/>
      <c r="P40" s="427"/>
      <c r="Q40" s="427"/>
      <c r="R40" s="427"/>
      <c r="S40" s="427"/>
      <c r="T40" s="427"/>
      <c r="U40" s="427"/>
      <c r="V40" s="427"/>
      <c r="W40" s="427"/>
      <c r="X40" s="428"/>
      <c r="Y40" s="17"/>
      <c r="Z40" s="18"/>
      <c r="AA40" s="426"/>
      <c r="AB40" s="427"/>
      <c r="AC40" s="427"/>
      <c r="AD40" s="427"/>
      <c r="AE40" s="428"/>
      <c r="AF40" s="426"/>
      <c r="AG40" s="427"/>
      <c r="AH40" s="427"/>
      <c r="AI40" s="427"/>
      <c r="AJ40" s="427"/>
      <c r="AK40" s="427"/>
      <c r="AL40" s="427"/>
      <c r="AM40" s="427"/>
      <c r="AN40" s="427"/>
      <c r="AO40" s="427"/>
      <c r="AP40" s="427"/>
      <c r="AQ40" s="427"/>
      <c r="AR40" s="427"/>
      <c r="AS40" s="427"/>
      <c r="AT40" s="427"/>
      <c r="AU40" s="427"/>
      <c r="AV40" s="427"/>
      <c r="AW40" s="428"/>
      <c r="AX40" s="17"/>
      <c r="AY40" s="18"/>
      <c r="AZ40" s="426"/>
      <c r="BA40" s="427"/>
      <c r="BB40" s="427"/>
      <c r="BC40" s="427"/>
      <c r="BD40" s="428"/>
      <c r="BE40" s="426"/>
      <c r="BF40" s="427"/>
      <c r="BG40" s="427"/>
      <c r="BH40" s="427"/>
      <c r="BI40" s="427"/>
      <c r="BJ40" s="427"/>
      <c r="BK40" s="427"/>
      <c r="BL40" s="427"/>
      <c r="BM40" s="427"/>
      <c r="BN40" s="427"/>
      <c r="BO40" s="427"/>
      <c r="BP40" s="427"/>
      <c r="BQ40" s="427"/>
      <c r="BR40" s="427"/>
      <c r="BS40" s="427"/>
      <c r="BT40" s="427"/>
      <c r="BU40" s="427"/>
      <c r="BV40" s="428"/>
      <c r="BW40" s="17"/>
      <c r="BX40" s="18"/>
      <c r="BY40" s="426"/>
      <c r="BZ40" s="427"/>
      <c r="CA40" s="427"/>
      <c r="CB40" s="427"/>
      <c r="CC40" s="428"/>
      <c r="CD40" s="426"/>
      <c r="CE40" s="427"/>
      <c r="CF40" s="427"/>
      <c r="CG40" s="427"/>
      <c r="CH40" s="427"/>
      <c r="CI40" s="427"/>
      <c r="CJ40" s="427"/>
      <c r="CK40" s="427"/>
      <c r="CL40" s="427"/>
      <c r="CM40" s="427"/>
      <c r="CN40" s="427"/>
      <c r="CO40" s="427"/>
      <c r="CP40" s="427"/>
      <c r="CQ40" s="427"/>
      <c r="CR40" s="427"/>
      <c r="CS40" s="427"/>
      <c r="CT40" s="427"/>
      <c r="CU40" s="428"/>
      <c r="CV40" s="17"/>
      <c r="CW40" s="18"/>
      <c r="CX40" s="426"/>
      <c r="CY40" s="427"/>
      <c r="CZ40" s="427"/>
      <c r="DA40" s="427"/>
      <c r="DB40" s="428"/>
      <c r="DC40" s="426"/>
      <c r="DD40" s="427"/>
      <c r="DE40" s="427"/>
      <c r="DF40" s="427"/>
      <c r="DG40" s="427"/>
      <c r="DH40" s="427"/>
      <c r="DI40" s="427"/>
      <c r="DJ40" s="427"/>
      <c r="DK40" s="427"/>
      <c r="DL40" s="427"/>
      <c r="DM40" s="427"/>
      <c r="DN40" s="427"/>
      <c r="DO40" s="427"/>
      <c r="DP40" s="427"/>
      <c r="DQ40" s="427"/>
      <c r="DR40" s="427"/>
      <c r="DS40" s="427"/>
      <c r="DT40" s="428"/>
      <c r="DU40" s="27"/>
    </row>
    <row r="41" spans="1:125" ht="6.75" customHeight="1">
      <c r="A41" s="26"/>
      <c r="B41" s="429"/>
      <c r="C41" s="422"/>
      <c r="D41" s="422"/>
      <c r="E41" s="422"/>
      <c r="F41" s="430"/>
      <c r="G41" s="429"/>
      <c r="H41" s="422"/>
      <c r="I41" s="422"/>
      <c r="J41" s="422"/>
      <c r="K41" s="422"/>
      <c r="L41" s="422"/>
      <c r="M41" s="422"/>
      <c r="N41" s="422"/>
      <c r="O41" s="422"/>
      <c r="P41" s="422"/>
      <c r="Q41" s="422"/>
      <c r="R41" s="422"/>
      <c r="S41" s="422"/>
      <c r="T41" s="422"/>
      <c r="U41" s="422"/>
      <c r="V41" s="422"/>
      <c r="W41" s="422"/>
      <c r="X41" s="430"/>
      <c r="Y41" s="17"/>
      <c r="Z41" s="18"/>
      <c r="AA41" s="429"/>
      <c r="AB41" s="422"/>
      <c r="AC41" s="422"/>
      <c r="AD41" s="422"/>
      <c r="AE41" s="430"/>
      <c r="AF41" s="429"/>
      <c r="AG41" s="422"/>
      <c r="AH41" s="422"/>
      <c r="AI41" s="422"/>
      <c r="AJ41" s="422"/>
      <c r="AK41" s="422"/>
      <c r="AL41" s="422"/>
      <c r="AM41" s="422"/>
      <c r="AN41" s="422"/>
      <c r="AO41" s="422"/>
      <c r="AP41" s="422"/>
      <c r="AQ41" s="422"/>
      <c r="AR41" s="422"/>
      <c r="AS41" s="422"/>
      <c r="AT41" s="422"/>
      <c r="AU41" s="422"/>
      <c r="AV41" s="422"/>
      <c r="AW41" s="430"/>
      <c r="AX41" s="17"/>
      <c r="AY41" s="18"/>
      <c r="AZ41" s="429"/>
      <c r="BA41" s="422"/>
      <c r="BB41" s="422"/>
      <c r="BC41" s="422"/>
      <c r="BD41" s="430"/>
      <c r="BE41" s="429"/>
      <c r="BF41" s="422"/>
      <c r="BG41" s="422"/>
      <c r="BH41" s="422"/>
      <c r="BI41" s="422"/>
      <c r="BJ41" s="422"/>
      <c r="BK41" s="422"/>
      <c r="BL41" s="422"/>
      <c r="BM41" s="422"/>
      <c r="BN41" s="422"/>
      <c r="BO41" s="422"/>
      <c r="BP41" s="422"/>
      <c r="BQ41" s="422"/>
      <c r="BR41" s="422"/>
      <c r="BS41" s="422"/>
      <c r="BT41" s="422"/>
      <c r="BU41" s="422"/>
      <c r="BV41" s="430"/>
      <c r="BW41" s="17"/>
      <c r="BX41" s="18"/>
      <c r="BY41" s="429"/>
      <c r="BZ41" s="422"/>
      <c r="CA41" s="422"/>
      <c r="CB41" s="422"/>
      <c r="CC41" s="430"/>
      <c r="CD41" s="429"/>
      <c r="CE41" s="422"/>
      <c r="CF41" s="422"/>
      <c r="CG41" s="422"/>
      <c r="CH41" s="422"/>
      <c r="CI41" s="422"/>
      <c r="CJ41" s="422"/>
      <c r="CK41" s="422"/>
      <c r="CL41" s="422"/>
      <c r="CM41" s="422"/>
      <c r="CN41" s="422"/>
      <c r="CO41" s="422"/>
      <c r="CP41" s="422"/>
      <c r="CQ41" s="422"/>
      <c r="CR41" s="422"/>
      <c r="CS41" s="422"/>
      <c r="CT41" s="422"/>
      <c r="CU41" s="430"/>
      <c r="CV41" s="17"/>
      <c r="CW41" s="18"/>
      <c r="CX41" s="429"/>
      <c r="CY41" s="422"/>
      <c r="CZ41" s="422"/>
      <c r="DA41" s="422"/>
      <c r="DB41" s="430"/>
      <c r="DC41" s="429"/>
      <c r="DD41" s="422"/>
      <c r="DE41" s="422"/>
      <c r="DF41" s="422"/>
      <c r="DG41" s="422"/>
      <c r="DH41" s="422"/>
      <c r="DI41" s="422"/>
      <c r="DJ41" s="422"/>
      <c r="DK41" s="422"/>
      <c r="DL41" s="422"/>
      <c r="DM41" s="422"/>
      <c r="DN41" s="422"/>
      <c r="DO41" s="422"/>
      <c r="DP41" s="422"/>
      <c r="DQ41" s="422"/>
      <c r="DR41" s="422"/>
      <c r="DS41" s="422"/>
      <c r="DT41" s="430"/>
      <c r="DU41" s="27"/>
    </row>
    <row r="42" spans="1:125" ht="6.75" customHeight="1">
      <c r="A42" s="26"/>
      <c r="B42" s="20"/>
      <c r="C42" s="421">
        <f>C7</f>
        <v>1</v>
      </c>
      <c r="D42" s="421"/>
      <c r="E42" s="421"/>
      <c r="F42" s="28"/>
      <c r="G42" s="20"/>
      <c r="H42" s="419" t="str">
        <f>H7</f>
        <v>　</v>
      </c>
      <c r="I42" s="419"/>
      <c r="J42" s="419"/>
      <c r="K42" s="419"/>
      <c r="L42" s="419"/>
      <c r="M42" s="419"/>
      <c r="N42" s="419"/>
      <c r="O42" s="419"/>
      <c r="P42" s="419">
        <f>P7</f>
        <v>0</v>
      </c>
      <c r="Q42" s="419"/>
      <c r="R42" s="419"/>
      <c r="S42" s="419"/>
      <c r="T42" s="419"/>
      <c r="U42" s="419"/>
      <c r="V42" s="419"/>
      <c r="W42" s="419"/>
      <c r="X42" s="28"/>
      <c r="Y42" s="29"/>
      <c r="Z42" s="30"/>
      <c r="AA42" s="20"/>
      <c r="AB42" s="421">
        <f>C42</f>
        <v>1</v>
      </c>
      <c r="AC42" s="421"/>
      <c r="AD42" s="421"/>
      <c r="AE42" s="28"/>
      <c r="AF42" s="20"/>
      <c r="AG42" s="419" t="str">
        <f>H42</f>
        <v>　</v>
      </c>
      <c r="AH42" s="419"/>
      <c r="AI42" s="419"/>
      <c r="AJ42" s="419"/>
      <c r="AK42" s="419"/>
      <c r="AL42" s="419"/>
      <c r="AM42" s="419"/>
      <c r="AN42" s="419"/>
      <c r="AO42" s="419">
        <f>P42</f>
        <v>0</v>
      </c>
      <c r="AP42" s="419"/>
      <c r="AQ42" s="419"/>
      <c r="AR42" s="419"/>
      <c r="AS42" s="419"/>
      <c r="AT42" s="419"/>
      <c r="AU42" s="419"/>
      <c r="AV42" s="419"/>
      <c r="AW42" s="28"/>
      <c r="AX42" s="29"/>
      <c r="AY42" s="30"/>
      <c r="AZ42" s="20"/>
      <c r="BA42" s="421">
        <f>AB42</f>
        <v>1</v>
      </c>
      <c r="BB42" s="421"/>
      <c r="BC42" s="421"/>
      <c r="BD42" s="28"/>
      <c r="BE42" s="20"/>
      <c r="BF42" s="419" t="str">
        <f>AG42</f>
        <v>　</v>
      </c>
      <c r="BG42" s="419"/>
      <c r="BH42" s="419"/>
      <c r="BI42" s="419"/>
      <c r="BJ42" s="419"/>
      <c r="BK42" s="419"/>
      <c r="BL42" s="419"/>
      <c r="BM42" s="419"/>
      <c r="BN42" s="419">
        <f>AO42</f>
        <v>0</v>
      </c>
      <c r="BO42" s="419"/>
      <c r="BP42" s="419"/>
      <c r="BQ42" s="419"/>
      <c r="BR42" s="419"/>
      <c r="BS42" s="419"/>
      <c r="BT42" s="419"/>
      <c r="BU42" s="419"/>
      <c r="BV42" s="28"/>
      <c r="BW42" s="29"/>
      <c r="BX42" s="30"/>
      <c r="BY42" s="20"/>
      <c r="BZ42" s="421">
        <f>BA42</f>
        <v>1</v>
      </c>
      <c r="CA42" s="421"/>
      <c r="CB42" s="421"/>
      <c r="CC42" s="28"/>
      <c r="CD42" s="20"/>
      <c r="CE42" s="419" t="str">
        <f>BF42</f>
        <v>　</v>
      </c>
      <c r="CF42" s="419"/>
      <c r="CG42" s="419"/>
      <c r="CH42" s="419"/>
      <c r="CI42" s="419"/>
      <c r="CJ42" s="419"/>
      <c r="CK42" s="419"/>
      <c r="CL42" s="419"/>
      <c r="CM42" s="419">
        <f>BN42</f>
        <v>0</v>
      </c>
      <c r="CN42" s="419"/>
      <c r="CO42" s="419"/>
      <c r="CP42" s="419"/>
      <c r="CQ42" s="419"/>
      <c r="CR42" s="419"/>
      <c r="CS42" s="419"/>
      <c r="CT42" s="419"/>
      <c r="CU42" s="28"/>
      <c r="CV42" s="29"/>
      <c r="CW42" s="30"/>
      <c r="CX42" s="20"/>
      <c r="CY42" s="421">
        <f>BZ42</f>
        <v>1</v>
      </c>
      <c r="CZ42" s="421"/>
      <c r="DA42" s="421"/>
      <c r="DB42" s="28"/>
      <c r="DC42" s="20"/>
      <c r="DD42" s="419" t="str">
        <f>CE42</f>
        <v>　</v>
      </c>
      <c r="DE42" s="419"/>
      <c r="DF42" s="419"/>
      <c r="DG42" s="419"/>
      <c r="DH42" s="419"/>
      <c r="DI42" s="419"/>
      <c r="DJ42" s="419"/>
      <c r="DK42" s="419"/>
      <c r="DL42" s="419">
        <f>CM42</f>
        <v>0</v>
      </c>
      <c r="DM42" s="419"/>
      <c r="DN42" s="419"/>
      <c r="DO42" s="419"/>
      <c r="DP42" s="419"/>
      <c r="DQ42" s="419"/>
      <c r="DR42" s="419"/>
      <c r="DS42" s="419"/>
      <c r="DT42" s="28"/>
      <c r="DU42" s="27"/>
    </row>
    <row r="43" spans="1:125" ht="6.75" customHeight="1">
      <c r="A43" s="26"/>
      <c r="B43" s="21"/>
      <c r="C43" s="422"/>
      <c r="D43" s="422"/>
      <c r="E43" s="422"/>
      <c r="F43" s="31"/>
      <c r="G43" s="21"/>
      <c r="H43" s="420"/>
      <c r="I43" s="420"/>
      <c r="J43" s="420"/>
      <c r="K43" s="420"/>
      <c r="L43" s="420"/>
      <c r="M43" s="420"/>
      <c r="N43" s="420"/>
      <c r="O43" s="420"/>
      <c r="P43" s="420"/>
      <c r="Q43" s="420"/>
      <c r="R43" s="420"/>
      <c r="S43" s="420"/>
      <c r="T43" s="420"/>
      <c r="U43" s="420"/>
      <c r="V43" s="420"/>
      <c r="W43" s="420"/>
      <c r="X43" s="31"/>
      <c r="Y43" s="29"/>
      <c r="Z43" s="30"/>
      <c r="AA43" s="21"/>
      <c r="AB43" s="422"/>
      <c r="AC43" s="422"/>
      <c r="AD43" s="422"/>
      <c r="AE43" s="31"/>
      <c r="AF43" s="21"/>
      <c r="AG43" s="420"/>
      <c r="AH43" s="420"/>
      <c r="AI43" s="420"/>
      <c r="AJ43" s="420"/>
      <c r="AK43" s="420"/>
      <c r="AL43" s="420"/>
      <c r="AM43" s="420"/>
      <c r="AN43" s="420"/>
      <c r="AO43" s="420"/>
      <c r="AP43" s="420"/>
      <c r="AQ43" s="420"/>
      <c r="AR43" s="420"/>
      <c r="AS43" s="420"/>
      <c r="AT43" s="420"/>
      <c r="AU43" s="420"/>
      <c r="AV43" s="420"/>
      <c r="AW43" s="31"/>
      <c r="AX43" s="29"/>
      <c r="AY43" s="30"/>
      <c r="AZ43" s="21"/>
      <c r="BA43" s="422"/>
      <c r="BB43" s="422"/>
      <c r="BC43" s="422"/>
      <c r="BD43" s="31"/>
      <c r="BE43" s="21"/>
      <c r="BF43" s="420"/>
      <c r="BG43" s="420"/>
      <c r="BH43" s="420"/>
      <c r="BI43" s="420"/>
      <c r="BJ43" s="420"/>
      <c r="BK43" s="420"/>
      <c r="BL43" s="420"/>
      <c r="BM43" s="420"/>
      <c r="BN43" s="420"/>
      <c r="BO43" s="420"/>
      <c r="BP43" s="420"/>
      <c r="BQ43" s="420"/>
      <c r="BR43" s="420"/>
      <c r="BS43" s="420"/>
      <c r="BT43" s="420"/>
      <c r="BU43" s="420"/>
      <c r="BV43" s="31"/>
      <c r="BW43" s="29"/>
      <c r="BX43" s="30"/>
      <c r="BY43" s="21"/>
      <c r="BZ43" s="422"/>
      <c r="CA43" s="422"/>
      <c r="CB43" s="422"/>
      <c r="CC43" s="31"/>
      <c r="CD43" s="21"/>
      <c r="CE43" s="420"/>
      <c r="CF43" s="420"/>
      <c r="CG43" s="420"/>
      <c r="CH43" s="420"/>
      <c r="CI43" s="420"/>
      <c r="CJ43" s="420"/>
      <c r="CK43" s="420"/>
      <c r="CL43" s="420"/>
      <c r="CM43" s="420"/>
      <c r="CN43" s="420"/>
      <c r="CO43" s="420"/>
      <c r="CP43" s="420"/>
      <c r="CQ43" s="420"/>
      <c r="CR43" s="420"/>
      <c r="CS43" s="420"/>
      <c r="CT43" s="420"/>
      <c r="CU43" s="31"/>
      <c r="CV43" s="29"/>
      <c r="CW43" s="30"/>
      <c r="CX43" s="21"/>
      <c r="CY43" s="422"/>
      <c r="CZ43" s="422"/>
      <c r="DA43" s="422"/>
      <c r="DB43" s="31"/>
      <c r="DC43" s="21"/>
      <c r="DD43" s="420"/>
      <c r="DE43" s="420"/>
      <c r="DF43" s="420"/>
      <c r="DG43" s="420"/>
      <c r="DH43" s="420"/>
      <c r="DI43" s="420"/>
      <c r="DJ43" s="420"/>
      <c r="DK43" s="420"/>
      <c r="DL43" s="420"/>
      <c r="DM43" s="420"/>
      <c r="DN43" s="420"/>
      <c r="DO43" s="420"/>
      <c r="DP43" s="420"/>
      <c r="DQ43" s="420"/>
      <c r="DR43" s="420"/>
      <c r="DS43" s="420"/>
      <c r="DT43" s="31"/>
      <c r="DU43" s="27"/>
    </row>
    <row r="44" spans="1:125" ht="6.75" customHeight="1">
      <c r="A44" s="26"/>
      <c r="B44" s="20"/>
      <c r="C44" s="421">
        <f t="shared" ref="C44" si="143">C9</f>
        <v>2</v>
      </c>
      <c r="D44" s="421"/>
      <c r="E44" s="421"/>
      <c r="F44" s="28"/>
      <c r="G44" s="20"/>
      <c r="H44" s="419" t="str">
        <f t="shared" ref="H44" si="144">H9</f>
        <v>　</v>
      </c>
      <c r="I44" s="419"/>
      <c r="J44" s="419"/>
      <c r="K44" s="419"/>
      <c r="L44" s="419"/>
      <c r="M44" s="419"/>
      <c r="N44" s="419"/>
      <c r="O44" s="419"/>
      <c r="P44" s="419">
        <f t="shared" ref="P44" si="145">P9</f>
        <v>0</v>
      </c>
      <c r="Q44" s="419"/>
      <c r="R44" s="419"/>
      <c r="S44" s="419"/>
      <c r="T44" s="419"/>
      <c r="U44" s="419"/>
      <c r="V44" s="419"/>
      <c r="W44" s="419"/>
      <c r="X44" s="28"/>
      <c r="Y44" s="29"/>
      <c r="Z44" s="30"/>
      <c r="AA44" s="20"/>
      <c r="AB44" s="421">
        <f>C44</f>
        <v>2</v>
      </c>
      <c r="AC44" s="421"/>
      <c r="AD44" s="421"/>
      <c r="AE44" s="28"/>
      <c r="AF44" s="20"/>
      <c r="AG44" s="419" t="str">
        <f t="shared" ref="AG44" si="146">H44</f>
        <v>　</v>
      </c>
      <c r="AH44" s="419"/>
      <c r="AI44" s="419"/>
      <c r="AJ44" s="419"/>
      <c r="AK44" s="419"/>
      <c r="AL44" s="419"/>
      <c r="AM44" s="419"/>
      <c r="AN44" s="419"/>
      <c r="AO44" s="419">
        <f t="shared" ref="AO44" si="147">P44</f>
        <v>0</v>
      </c>
      <c r="AP44" s="419"/>
      <c r="AQ44" s="419"/>
      <c r="AR44" s="419"/>
      <c r="AS44" s="419"/>
      <c r="AT44" s="419"/>
      <c r="AU44" s="419"/>
      <c r="AV44" s="419"/>
      <c r="AW44" s="28"/>
      <c r="AX44" s="29"/>
      <c r="AY44" s="30"/>
      <c r="AZ44" s="20"/>
      <c r="BA44" s="421">
        <f t="shared" ref="BA44" si="148">AB44</f>
        <v>2</v>
      </c>
      <c r="BB44" s="421"/>
      <c r="BC44" s="421"/>
      <c r="BD44" s="28"/>
      <c r="BE44" s="20"/>
      <c r="BF44" s="419" t="str">
        <f t="shared" ref="BF44" si="149">AG44</f>
        <v>　</v>
      </c>
      <c r="BG44" s="419"/>
      <c r="BH44" s="419"/>
      <c r="BI44" s="419"/>
      <c r="BJ44" s="419"/>
      <c r="BK44" s="419"/>
      <c r="BL44" s="419"/>
      <c r="BM44" s="419"/>
      <c r="BN44" s="419">
        <f t="shared" ref="BN44" si="150">AO44</f>
        <v>0</v>
      </c>
      <c r="BO44" s="419"/>
      <c r="BP44" s="419"/>
      <c r="BQ44" s="419"/>
      <c r="BR44" s="419"/>
      <c r="BS44" s="419"/>
      <c r="BT44" s="419"/>
      <c r="BU44" s="419"/>
      <c r="BV44" s="28"/>
      <c r="BW44" s="29"/>
      <c r="BX44" s="30"/>
      <c r="BY44" s="20"/>
      <c r="BZ44" s="421">
        <f t="shared" ref="BZ44" si="151">BA44</f>
        <v>2</v>
      </c>
      <c r="CA44" s="421"/>
      <c r="CB44" s="421"/>
      <c r="CC44" s="28"/>
      <c r="CD44" s="20"/>
      <c r="CE44" s="419" t="str">
        <f t="shared" ref="CE44" si="152">BF44</f>
        <v>　</v>
      </c>
      <c r="CF44" s="419"/>
      <c r="CG44" s="419"/>
      <c r="CH44" s="419"/>
      <c r="CI44" s="419"/>
      <c r="CJ44" s="419"/>
      <c r="CK44" s="419"/>
      <c r="CL44" s="419"/>
      <c r="CM44" s="419">
        <f t="shared" ref="CM44" si="153">BN44</f>
        <v>0</v>
      </c>
      <c r="CN44" s="419"/>
      <c r="CO44" s="419"/>
      <c r="CP44" s="419"/>
      <c r="CQ44" s="419"/>
      <c r="CR44" s="419"/>
      <c r="CS44" s="419"/>
      <c r="CT44" s="419"/>
      <c r="CU44" s="28"/>
      <c r="CV44" s="29"/>
      <c r="CW44" s="30"/>
      <c r="CX44" s="20"/>
      <c r="CY44" s="421">
        <f t="shared" ref="CY44" si="154">BZ44</f>
        <v>2</v>
      </c>
      <c r="CZ44" s="421"/>
      <c r="DA44" s="421"/>
      <c r="DB44" s="28"/>
      <c r="DC44" s="20"/>
      <c r="DD44" s="419" t="str">
        <f t="shared" ref="DD44" si="155">CE44</f>
        <v>　</v>
      </c>
      <c r="DE44" s="419"/>
      <c r="DF44" s="419"/>
      <c r="DG44" s="419"/>
      <c r="DH44" s="419"/>
      <c r="DI44" s="419"/>
      <c r="DJ44" s="419"/>
      <c r="DK44" s="419"/>
      <c r="DL44" s="419">
        <f t="shared" ref="DL44" si="156">CM44</f>
        <v>0</v>
      </c>
      <c r="DM44" s="419"/>
      <c r="DN44" s="419"/>
      <c r="DO44" s="419"/>
      <c r="DP44" s="419"/>
      <c r="DQ44" s="419"/>
      <c r="DR44" s="419"/>
      <c r="DS44" s="419"/>
      <c r="DT44" s="28"/>
      <c r="DU44" s="27"/>
    </row>
    <row r="45" spans="1:125" ht="6.75" customHeight="1">
      <c r="A45" s="26"/>
      <c r="B45" s="21"/>
      <c r="C45" s="422"/>
      <c r="D45" s="422"/>
      <c r="E45" s="422"/>
      <c r="F45" s="31"/>
      <c r="G45" s="21"/>
      <c r="H45" s="420"/>
      <c r="I45" s="420"/>
      <c r="J45" s="420"/>
      <c r="K45" s="420"/>
      <c r="L45" s="420"/>
      <c r="M45" s="420"/>
      <c r="N45" s="420"/>
      <c r="O45" s="420"/>
      <c r="P45" s="420"/>
      <c r="Q45" s="420"/>
      <c r="R45" s="420"/>
      <c r="S45" s="420"/>
      <c r="T45" s="420"/>
      <c r="U45" s="420"/>
      <c r="V45" s="420"/>
      <c r="W45" s="420"/>
      <c r="X45" s="31"/>
      <c r="Y45" s="29"/>
      <c r="Z45" s="30"/>
      <c r="AA45" s="21"/>
      <c r="AB45" s="422"/>
      <c r="AC45" s="422"/>
      <c r="AD45" s="422"/>
      <c r="AE45" s="31"/>
      <c r="AF45" s="21"/>
      <c r="AG45" s="420"/>
      <c r="AH45" s="420"/>
      <c r="AI45" s="420"/>
      <c r="AJ45" s="420"/>
      <c r="AK45" s="420"/>
      <c r="AL45" s="420"/>
      <c r="AM45" s="420"/>
      <c r="AN45" s="420"/>
      <c r="AO45" s="420"/>
      <c r="AP45" s="420"/>
      <c r="AQ45" s="420"/>
      <c r="AR45" s="420"/>
      <c r="AS45" s="420"/>
      <c r="AT45" s="420"/>
      <c r="AU45" s="420"/>
      <c r="AV45" s="420"/>
      <c r="AW45" s="31"/>
      <c r="AX45" s="29"/>
      <c r="AY45" s="30"/>
      <c r="AZ45" s="21"/>
      <c r="BA45" s="422"/>
      <c r="BB45" s="422"/>
      <c r="BC45" s="422"/>
      <c r="BD45" s="31"/>
      <c r="BE45" s="21"/>
      <c r="BF45" s="420"/>
      <c r="BG45" s="420"/>
      <c r="BH45" s="420"/>
      <c r="BI45" s="420"/>
      <c r="BJ45" s="420"/>
      <c r="BK45" s="420"/>
      <c r="BL45" s="420"/>
      <c r="BM45" s="420"/>
      <c r="BN45" s="420"/>
      <c r="BO45" s="420"/>
      <c r="BP45" s="420"/>
      <c r="BQ45" s="420"/>
      <c r="BR45" s="420"/>
      <c r="BS45" s="420"/>
      <c r="BT45" s="420"/>
      <c r="BU45" s="420"/>
      <c r="BV45" s="31"/>
      <c r="BW45" s="29"/>
      <c r="BX45" s="30"/>
      <c r="BY45" s="21"/>
      <c r="BZ45" s="422"/>
      <c r="CA45" s="422"/>
      <c r="CB45" s="422"/>
      <c r="CC45" s="31"/>
      <c r="CD45" s="21"/>
      <c r="CE45" s="420"/>
      <c r="CF45" s="420"/>
      <c r="CG45" s="420"/>
      <c r="CH45" s="420"/>
      <c r="CI45" s="420"/>
      <c r="CJ45" s="420"/>
      <c r="CK45" s="420"/>
      <c r="CL45" s="420"/>
      <c r="CM45" s="420"/>
      <c r="CN45" s="420"/>
      <c r="CO45" s="420"/>
      <c r="CP45" s="420"/>
      <c r="CQ45" s="420"/>
      <c r="CR45" s="420"/>
      <c r="CS45" s="420"/>
      <c r="CT45" s="420"/>
      <c r="CU45" s="31"/>
      <c r="CV45" s="29"/>
      <c r="CW45" s="30"/>
      <c r="CX45" s="21"/>
      <c r="CY45" s="422"/>
      <c r="CZ45" s="422"/>
      <c r="DA45" s="422"/>
      <c r="DB45" s="31"/>
      <c r="DC45" s="21"/>
      <c r="DD45" s="420"/>
      <c r="DE45" s="420"/>
      <c r="DF45" s="420"/>
      <c r="DG45" s="420"/>
      <c r="DH45" s="420"/>
      <c r="DI45" s="420"/>
      <c r="DJ45" s="420"/>
      <c r="DK45" s="420"/>
      <c r="DL45" s="420"/>
      <c r="DM45" s="420"/>
      <c r="DN45" s="420"/>
      <c r="DO45" s="420"/>
      <c r="DP45" s="420"/>
      <c r="DQ45" s="420"/>
      <c r="DR45" s="420"/>
      <c r="DS45" s="420"/>
      <c r="DT45" s="31"/>
      <c r="DU45" s="27"/>
    </row>
    <row r="46" spans="1:125" ht="6.75" customHeight="1">
      <c r="A46" s="26"/>
      <c r="B46" s="20"/>
      <c r="C46" s="421">
        <f t="shared" ref="C46" si="157">C11</f>
        <v>3</v>
      </c>
      <c r="D46" s="421"/>
      <c r="E46" s="421"/>
      <c r="F46" s="28"/>
      <c r="G46" s="20"/>
      <c r="H46" s="419" t="str">
        <f t="shared" ref="H46" si="158">H11</f>
        <v>　</v>
      </c>
      <c r="I46" s="419"/>
      <c r="J46" s="419"/>
      <c r="K46" s="419"/>
      <c r="L46" s="419"/>
      <c r="M46" s="419"/>
      <c r="N46" s="419"/>
      <c r="O46" s="419"/>
      <c r="P46" s="419">
        <f t="shared" ref="P46" si="159">P11</f>
        <v>0</v>
      </c>
      <c r="Q46" s="419"/>
      <c r="R46" s="419"/>
      <c r="S46" s="419"/>
      <c r="T46" s="419"/>
      <c r="U46" s="419"/>
      <c r="V46" s="419"/>
      <c r="W46" s="419"/>
      <c r="X46" s="28"/>
      <c r="Y46" s="29"/>
      <c r="Z46" s="30"/>
      <c r="AA46" s="20"/>
      <c r="AB46" s="421">
        <f>C46</f>
        <v>3</v>
      </c>
      <c r="AC46" s="421"/>
      <c r="AD46" s="421"/>
      <c r="AE46" s="28"/>
      <c r="AF46" s="20"/>
      <c r="AG46" s="419" t="str">
        <f t="shared" ref="AG46" si="160">H46</f>
        <v>　</v>
      </c>
      <c r="AH46" s="419"/>
      <c r="AI46" s="419"/>
      <c r="AJ46" s="419"/>
      <c r="AK46" s="419"/>
      <c r="AL46" s="419"/>
      <c r="AM46" s="419"/>
      <c r="AN46" s="419"/>
      <c r="AO46" s="419">
        <f t="shared" ref="AO46" si="161">P46</f>
        <v>0</v>
      </c>
      <c r="AP46" s="419"/>
      <c r="AQ46" s="419"/>
      <c r="AR46" s="419"/>
      <c r="AS46" s="419"/>
      <c r="AT46" s="419"/>
      <c r="AU46" s="419"/>
      <c r="AV46" s="419"/>
      <c r="AW46" s="28"/>
      <c r="AX46" s="29"/>
      <c r="AY46" s="30"/>
      <c r="AZ46" s="20"/>
      <c r="BA46" s="421">
        <f t="shared" ref="BA46" si="162">AB46</f>
        <v>3</v>
      </c>
      <c r="BB46" s="421"/>
      <c r="BC46" s="421"/>
      <c r="BD46" s="28"/>
      <c r="BE46" s="20"/>
      <c r="BF46" s="419" t="str">
        <f t="shared" ref="BF46" si="163">AG46</f>
        <v>　</v>
      </c>
      <c r="BG46" s="419"/>
      <c r="BH46" s="419"/>
      <c r="BI46" s="419"/>
      <c r="BJ46" s="419"/>
      <c r="BK46" s="419"/>
      <c r="BL46" s="419"/>
      <c r="BM46" s="419"/>
      <c r="BN46" s="419">
        <f t="shared" ref="BN46" si="164">AO46</f>
        <v>0</v>
      </c>
      <c r="BO46" s="419"/>
      <c r="BP46" s="419"/>
      <c r="BQ46" s="419"/>
      <c r="BR46" s="419"/>
      <c r="BS46" s="419"/>
      <c r="BT46" s="419"/>
      <c r="BU46" s="419"/>
      <c r="BV46" s="28"/>
      <c r="BW46" s="29"/>
      <c r="BX46" s="30"/>
      <c r="BY46" s="20"/>
      <c r="BZ46" s="421">
        <f t="shared" ref="BZ46" si="165">BA46</f>
        <v>3</v>
      </c>
      <c r="CA46" s="421"/>
      <c r="CB46" s="421"/>
      <c r="CC46" s="28"/>
      <c r="CD46" s="20"/>
      <c r="CE46" s="419" t="str">
        <f t="shared" ref="CE46" si="166">BF46</f>
        <v>　</v>
      </c>
      <c r="CF46" s="419"/>
      <c r="CG46" s="419"/>
      <c r="CH46" s="419"/>
      <c r="CI46" s="419"/>
      <c r="CJ46" s="419"/>
      <c r="CK46" s="419"/>
      <c r="CL46" s="419"/>
      <c r="CM46" s="419">
        <f t="shared" ref="CM46" si="167">BN46</f>
        <v>0</v>
      </c>
      <c r="CN46" s="419"/>
      <c r="CO46" s="419"/>
      <c r="CP46" s="419"/>
      <c r="CQ46" s="419"/>
      <c r="CR46" s="419"/>
      <c r="CS46" s="419"/>
      <c r="CT46" s="419"/>
      <c r="CU46" s="28"/>
      <c r="CV46" s="29"/>
      <c r="CW46" s="30"/>
      <c r="CX46" s="20"/>
      <c r="CY46" s="421">
        <f t="shared" ref="CY46" si="168">BZ46</f>
        <v>3</v>
      </c>
      <c r="CZ46" s="421"/>
      <c r="DA46" s="421"/>
      <c r="DB46" s="28"/>
      <c r="DC46" s="20"/>
      <c r="DD46" s="419" t="str">
        <f t="shared" ref="DD46" si="169">CE46</f>
        <v>　</v>
      </c>
      <c r="DE46" s="419"/>
      <c r="DF46" s="419"/>
      <c r="DG46" s="419"/>
      <c r="DH46" s="419"/>
      <c r="DI46" s="419"/>
      <c r="DJ46" s="419"/>
      <c r="DK46" s="419"/>
      <c r="DL46" s="419">
        <f t="shared" ref="DL46" si="170">CM46</f>
        <v>0</v>
      </c>
      <c r="DM46" s="419"/>
      <c r="DN46" s="419"/>
      <c r="DO46" s="419"/>
      <c r="DP46" s="419"/>
      <c r="DQ46" s="419"/>
      <c r="DR46" s="419"/>
      <c r="DS46" s="419"/>
      <c r="DT46" s="28"/>
      <c r="DU46" s="27"/>
    </row>
    <row r="47" spans="1:125" ht="6.75" customHeight="1">
      <c r="A47" s="26"/>
      <c r="B47" s="21"/>
      <c r="C47" s="422"/>
      <c r="D47" s="422"/>
      <c r="E47" s="422"/>
      <c r="F47" s="31"/>
      <c r="G47" s="21"/>
      <c r="H47" s="420"/>
      <c r="I47" s="420"/>
      <c r="J47" s="420"/>
      <c r="K47" s="420"/>
      <c r="L47" s="420"/>
      <c r="M47" s="420"/>
      <c r="N47" s="420"/>
      <c r="O47" s="420"/>
      <c r="P47" s="420"/>
      <c r="Q47" s="420"/>
      <c r="R47" s="420"/>
      <c r="S47" s="420"/>
      <c r="T47" s="420"/>
      <c r="U47" s="420"/>
      <c r="V47" s="420"/>
      <c r="W47" s="420"/>
      <c r="X47" s="31"/>
      <c r="Y47" s="29"/>
      <c r="Z47" s="30"/>
      <c r="AA47" s="21"/>
      <c r="AB47" s="422"/>
      <c r="AC47" s="422"/>
      <c r="AD47" s="422"/>
      <c r="AE47" s="31"/>
      <c r="AF47" s="21"/>
      <c r="AG47" s="420"/>
      <c r="AH47" s="420"/>
      <c r="AI47" s="420"/>
      <c r="AJ47" s="420"/>
      <c r="AK47" s="420"/>
      <c r="AL47" s="420"/>
      <c r="AM47" s="420"/>
      <c r="AN47" s="420"/>
      <c r="AO47" s="420"/>
      <c r="AP47" s="420"/>
      <c r="AQ47" s="420"/>
      <c r="AR47" s="420"/>
      <c r="AS47" s="420"/>
      <c r="AT47" s="420"/>
      <c r="AU47" s="420"/>
      <c r="AV47" s="420"/>
      <c r="AW47" s="31"/>
      <c r="AX47" s="29"/>
      <c r="AY47" s="30"/>
      <c r="AZ47" s="21"/>
      <c r="BA47" s="422"/>
      <c r="BB47" s="422"/>
      <c r="BC47" s="422"/>
      <c r="BD47" s="31"/>
      <c r="BE47" s="21"/>
      <c r="BF47" s="420"/>
      <c r="BG47" s="420"/>
      <c r="BH47" s="420"/>
      <c r="BI47" s="420"/>
      <c r="BJ47" s="420"/>
      <c r="BK47" s="420"/>
      <c r="BL47" s="420"/>
      <c r="BM47" s="420"/>
      <c r="BN47" s="420"/>
      <c r="BO47" s="420"/>
      <c r="BP47" s="420"/>
      <c r="BQ47" s="420"/>
      <c r="BR47" s="420"/>
      <c r="BS47" s="420"/>
      <c r="BT47" s="420"/>
      <c r="BU47" s="420"/>
      <c r="BV47" s="31"/>
      <c r="BW47" s="29"/>
      <c r="BX47" s="30"/>
      <c r="BY47" s="21"/>
      <c r="BZ47" s="422"/>
      <c r="CA47" s="422"/>
      <c r="CB47" s="422"/>
      <c r="CC47" s="31"/>
      <c r="CD47" s="21"/>
      <c r="CE47" s="420"/>
      <c r="CF47" s="420"/>
      <c r="CG47" s="420"/>
      <c r="CH47" s="420"/>
      <c r="CI47" s="420"/>
      <c r="CJ47" s="420"/>
      <c r="CK47" s="420"/>
      <c r="CL47" s="420"/>
      <c r="CM47" s="420"/>
      <c r="CN47" s="420"/>
      <c r="CO47" s="420"/>
      <c r="CP47" s="420"/>
      <c r="CQ47" s="420"/>
      <c r="CR47" s="420"/>
      <c r="CS47" s="420"/>
      <c r="CT47" s="420"/>
      <c r="CU47" s="31"/>
      <c r="CV47" s="29"/>
      <c r="CW47" s="30"/>
      <c r="CX47" s="21"/>
      <c r="CY47" s="422"/>
      <c r="CZ47" s="422"/>
      <c r="DA47" s="422"/>
      <c r="DB47" s="31"/>
      <c r="DC47" s="21"/>
      <c r="DD47" s="420"/>
      <c r="DE47" s="420"/>
      <c r="DF47" s="420"/>
      <c r="DG47" s="420"/>
      <c r="DH47" s="420"/>
      <c r="DI47" s="420"/>
      <c r="DJ47" s="420"/>
      <c r="DK47" s="420"/>
      <c r="DL47" s="420"/>
      <c r="DM47" s="420"/>
      <c r="DN47" s="420"/>
      <c r="DO47" s="420"/>
      <c r="DP47" s="420"/>
      <c r="DQ47" s="420"/>
      <c r="DR47" s="420"/>
      <c r="DS47" s="420"/>
      <c r="DT47" s="31"/>
      <c r="DU47" s="27"/>
    </row>
    <row r="48" spans="1:125" ht="6.75" customHeight="1">
      <c r="A48" s="26"/>
      <c r="B48" s="20"/>
      <c r="C48" s="421">
        <f t="shared" ref="C48" si="171">C13</f>
        <v>4</v>
      </c>
      <c r="D48" s="421"/>
      <c r="E48" s="421"/>
      <c r="F48" s="28"/>
      <c r="G48" s="20"/>
      <c r="H48" s="419" t="str">
        <f t="shared" ref="H48" si="172">H13</f>
        <v>　</v>
      </c>
      <c r="I48" s="419"/>
      <c r="J48" s="419"/>
      <c r="K48" s="419"/>
      <c r="L48" s="419"/>
      <c r="M48" s="419"/>
      <c r="N48" s="419"/>
      <c r="O48" s="419"/>
      <c r="P48" s="419">
        <f t="shared" ref="P48" si="173">P13</f>
        <v>0</v>
      </c>
      <c r="Q48" s="419"/>
      <c r="R48" s="419"/>
      <c r="S48" s="419"/>
      <c r="T48" s="419"/>
      <c r="U48" s="419"/>
      <c r="V48" s="419"/>
      <c r="W48" s="419"/>
      <c r="X48" s="28"/>
      <c r="Y48" s="29"/>
      <c r="Z48" s="30"/>
      <c r="AA48" s="20"/>
      <c r="AB48" s="421">
        <f>C48</f>
        <v>4</v>
      </c>
      <c r="AC48" s="421"/>
      <c r="AD48" s="421"/>
      <c r="AE48" s="28"/>
      <c r="AF48" s="20"/>
      <c r="AG48" s="419" t="str">
        <f t="shared" ref="AG48" si="174">H48</f>
        <v>　</v>
      </c>
      <c r="AH48" s="419"/>
      <c r="AI48" s="419"/>
      <c r="AJ48" s="419"/>
      <c r="AK48" s="419"/>
      <c r="AL48" s="419"/>
      <c r="AM48" s="419"/>
      <c r="AN48" s="419"/>
      <c r="AO48" s="419">
        <f t="shared" ref="AO48" si="175">P48</f>
        <v>0</v>
      </c>
      <c r="AP48" s="419"/>
      <c r="AQ48" s="419"/>
      <c r="AR48" s="419"/>
      <c r="AS48" s="419"/>
      <c r="AT48" s="419"/>
      <c r="AU48" s="419"/>
      <c r="AV48" s="419"/>
      <c r="AW48" s="28"/>
      <c r="AX48" s="29"/>
      <c r="AY48" s="30"/>
      <c r="AZ48" s="20"/>
      <c r="BA48" s="421">
        <f t="shared" ref="BA48" si="176">AB48</f>
        <v>4</v>
      </c>
      <c r="BB48" s="421"/>
      <c r="BC48" s="421"/>
      <c r="BD48" s="28"/>
      <c r="BE48" s="20"/>
      <c r="BF48" s="419" t="str">
        <f t="shared" ref="BF48" si="177">AG48</f>
        <v>　</v>
      </c>
      <c r="BG48" s="419"/>
      <c r="BH48" s="419"/>
      <c r="BI48" s="419"/>
      <c r="BJ48" s="419"/>
      <c r="BK48" s="419"/>
      <c r="BL48" s="419"/>
      <c r="BM48" s="419"/>
      <c r="BN48" s="419">
        <f t="shared" ref="BN48" si="178">AO48</f>
        <v>0</v>
      </c>
      <c r="BO48" s="419"/>
      <c r="BP48" s="419"/>
      <c r="BQ48" s="419"/>
      <c r="BR48" s="419"/>
      <c r="BS48" s="419"/>
      <c r="BT48" s="419"/>
      <c r="BU48" s="419"/>
      <c r="BV48" s="28"/>
      <c r="BW48" s="29"/>
      <c r="BX48" s="30"/>
      <c r="BY48" s="20"/>
      <c r="BZ48" s="421">
        <f t="shared" ref="BZ48" si="179">BA48</f>
        <v>4</v>
      </c>
      <c r="CA48" s="421"/>
      <c r="CB48" s="421"/>
      <c r="CC48" s="28"/>
      <c r="CD48" s="20"/>
      <c r="CE48" s="419" t="str">
        <f t="shared" ref="CE48" si="180">BF48</f>
        <v>　</v>
      </c>
      <c r="CF48" s="419"/>
      <c r="CG48" s="419"/>
      <c r="CH48" s="419"/>
      <c r="CI48" s="419"/>
      <c r="CJ48" s="419"/>
      <c r="CK48" s="419"/>
      <c r="CL48" s="419"/>
      <c r="CM48" s="419">
        <f t="shared" ref="CM48" si="181">BN48</f>
        <v>0</v>
      </c>
      <c r="CN48" s="419"/>
      <c r="CO48" s="419"/>
      <c r="CP48" s="419"/>
      <c r="CQ48" s="419"/>
      <c r="CR48" s="419"/>
      <c r="CS48" s="419"/>
      <c r="CT48" s="419"/>
      <c r="CU48" s="28"/>
      <c r="CV48" s="29"/>
      <c r="CW48" s="30"/>
      <c r="CX48" s="20"/>
      <c r="CY48" s="421">
        <f t="shared" ref="CY48" si="182">BZ48</f>
        <v>4</v>
      </c>
      <c r="CZ48" s="421"/>
      <c r="DA48" s="421"/>
      <c r="DB48" s="28"/>
      <c r="DC48" s="20"/>
      <c r="DD48" s="419" t="str">
        <f t="shared" ref="DD48" si="183">CE48</f>
        <v>　</v>
      </c>
      <c r="DE48" s="419"/>
      <c r="DF48" s="419"/>
      <c r="DG48" s="419"/>
      <c r="DH48" s="419"/>
      <c r="DI48" s="419"/>
      <c r="DJ48" s="419"/>
      <c r="DK48" s="419"/>
      <c r="DL48" s="419">
        <f t="shared" ref="DL48" si="184">CM48</f>
        <v>0</v>
      </c>
      <c r="DM48" s="419"/>
      <c r="DN48" s="419"/>
      <c r="DO48" s="419"/>
      <c r="DP48" s="419"/>
      <c r="DQ48" s="419"/>
      <c r="DR48" s="419"/>
      <c r="DS48" s="419"/>
      <c r="DT48" s="28"/>
      <c r="DU48" s="27"/>
    </row>
    <row r="49" spans="1:125" ht="6.75" customHeight="1">
      <c r="A49" s="26"/>
      <c r="B49" s="21"/>
      <c r="C49" s="422"/>
      <c r="D49" s="422"/>
      <c r="E49" s="422"/>
      <c r="F49" s="31"/>
      <c r="G49" s="21"/>
      <c r="H49" s="420"/>
      <c r="I49" s="420"/>
      <c r="J49" s="420"/>
      <c r="K49" s="420"/>
      <c r="L49" s="420"/>
      <c r="M49" s="420"/>
      <c r="N49" s="420"/>
      <c r="O49" s="420"/>
      <c r="P49" s="420"/>
      <c r="Q49" s="420"/>
      <c r="R49" s="420"/>
      <c r="S49" s="420"/>
      <c r="T49" s="420"/>
      <c r="U49" s="420"/>
      <c r="V49" s="420"/>
      <c r="W49" s="420"/>
      <c r="X49" s="31"/>
      <c r="Y49" s="29"/>
      <c r="Z49" s="30"/>
      <c r="AA49" s="21"/>
      <c r="AB49" s="422"/>
      <c r="AC49" s="422"/>
      <c r="AD49" s="422"/>
      <c r="AE49" s="31"/>
      <c r="AF49" s="21"/>
      <c r="AG49" s="420"/>
      <c r="AH49" s="420"/>
      <c r="AI49" s="420"/>
      <c r="AJ49" s="420"/>
      <c r="AK49" s="420"/>
      <c r="AL49" s="420"/>
      <c r="AM49" s="420"/>
      <c r="AN49" s="420"/>
      <c r="AO49" s="420"/>
      <c r="AP49" s="420"/>
      <c r="AQ49" s="420"/>
      <c r="AR49" s="420"/>
      <c r="AS49" s="420"/>
      <c r="AT49" s="420"/>
      <c r="AU49" s="420"/>
      <c r="AV49" s="420"/>
      <c r="AW49" s="31"/>
      <c r="AX49" s="29"/>
      <c r="AY49" s="30"/>
      <c r="AZ49" s="21"/>
      <c r="BA49" s="422"/>
      <c r="BB49" s="422"/>
      <c r="BC49" s="422"/>
      <c r="BD49" s="31"/>
      <c r="BE49" s="21"/>
      <c r="BF49" s="420"/>
      <c r="BG49" s="420"/>
      <c r="BH49" s="420"/>
      <c r="BI49" s="420"/>
      <c r="BJ49" s="420"/>
      <c r="BK49" s="420"/>
      <c r="BL49" s="420"/>
      <c r="BM49" s="420"/>
      <c r="BN49" s="420"/>
      <c r="BO49" s="420"/>
      <c r="BP49" s="420"/>
      <c r="BQ49" s="420"/>
      <c r="BR49" s="420"/>
      <c r="BS49" s="420"/>
      <c r="BT49" s="420"/>
      <c r="BU49" s="420"/>
      <c r="BV49" s="31"/>
      <c r="BW49" s="29"/>
      <c r="BX49" s="30"/>
      <c r="BY49" s="21"/>
      <c r="BZ49" s="422"/>
      <c r="CA49" s="422"/>
      <c r="CB49" s="422"/>
      <c r="CC49" s="31"/>
      <c r="CD49" s="21"/>
      <c r="CE49" s="420"/>
      <c r="CF49" s="420"/>
      <c r="CG49" s="420"/>
      <c r="CH49" s="420"/>
      <c r="CI49" s="420"/>
      <c r="CJ49" s="420"/>
      <c r="CK49" s="420"/>
      <c r="CL49" s="420"/>
      <c r="CM49" s="420"/>
      <c r="CN49" s="420"/>
      <c r="CO49" s="420"/>
      <c r="CP49" s="420"/>
      <c r="CQ49" s="420"/>
      <c r="CR49" s="420"/>
      <c r="CS49" s="420"/>
      <c r="CT49" s="420"/>
      <c r="CU49" s="31"/>
      <c r="CV49" s="29"/>
      <c r="CW49" s="30"/>
      <c r="CX49" s="21"/>
      <c r="CY49" s="422"/>
      <c r="CZ49" s="422"/>
      <c r="DA49" s="422"/>
      <c r="DB49" s="31"/>
      <c r="DC49" s="21"/>
      <c r="DD49" s="420"/>
      <c r="DE49" s="420"/>
      <c r="DF49" s="420"/>
      <c r="DG49" s="420"/>
      <c r="DH49" s="420"/>
      <c r="DI49" s="420"/>
      <c r="DJ49" s="420"/>
      <c r="DK49" s="420"/>
      <c r="DL49" s="420"/>
      <c r="DM49" s="420"/>
      <c r="DN49" s="420"/>
      <c r="DO49" s="420"/>
      <c r="DP49" s="420"/>
      <c r="DQ49" s="420"/>
      <c r="DR49" s="420"/>
      <c r="DS49" s="420"/>
      <c r="DT49" s="31"/>
      <c r="DU49" s="27"/>
    </row>
    <row r="50" spans="1:125" ht="6.75" customHeight="1">
      <c r="A50" s="26"/>
      <c r="B50" s="20"/>
      <c r="C50" s="421">
        <f t="shared" ref="C50" si="185">C15</f>
        <v>5</v>
      </c>
      <c r="D50" s="421"/>
      <c r="E50" s="421"/>
      <c r="F50" s="28"/>
      <c r="G50" s="20"/>
      <c r="H50" s="419" t="str">
        <f t="shared" ref="H50" si="186">H15</f>
        <v>　</v>
      </c>
      <c r="I50" s="419"/>
      <c r="J50" s="419"/>
      <c r="K50" s="419"/>
      <c r="L50" s="419"/>
      <c r="M50" s="419"/>
      <c r="N50" s="419"/>
      <c r="O50" s="419"/>
      <c r="P50" s="419">
        <f t="shared" ref="P50" si="187">P15</f>
        <v>0</v>
      </c>
      <c r="Q50" s="419"/>
      <c r="R50" s="419"/>
      <c r="S50" s="419"/>
      <c r="T50" s="419"/>
      <c r="U50" s="419"/>
      <c r="V50" s="419"/>
      <c r="W50" s="419"/>
      <c r="X50" s="28"/>
      <c r="Y50" s="29"/>
      <c r="Z50" s="30"/>
      <c r="AA50" s="20"/>
      <c r="AB50" s="421">
        <f>C50</f>
        <v>5</v>
      </c>
      <c r="AC50" s="421"/>
      <c r="AD50" s="421"/>
      <c r="AE50" s="28"/>
      <c r="AF50" s="20"/>
      <c r="AG50" s="419" t="str">
        <f t="shared" ref="AG50" si="188">H50</f>
        <v>　</v>
      </c>
      <c r="AH50" s="419"/>
      <c r="AI50" s="419"/>
      <c r="AJ50" s="419"/>
      <c r="AK50" s="419"/>
      <c r="AL50" s="419"/>
      <c r="AM50" s="419"/>
      <c r="AN50" s="419"/>
      <c r="AO50" s="419">
        <f t="shared" ref="AO50" si="189">P50</f>
        <v>0</v>
      </c>
      <c r="AP50" s="419"/>
      <c r="AQ50" s="419"/>
      <c r="AR50" s="419"/>
      <c r="AS50" s="419"/>
      <c r="AT50" s="419"/>
      <c r="AU50" s="419"/>
      <c r="AV50" s="419"/>
      <c r="AW50" s="28"/>
      <c r="AX50" s="29"/>
      <c r="AY50" s="30"/>
      <c r="AZ50" s="20"/>
      <c r="BA50" s="421">
        <f t="shared" ref="BA50" si="190">AB50</f>
        <v>5</v>
      </c>
      <c r="BB50" s="421"/>
      <c r="BC50" s="421"/>
      <c r="BD50" s="28"/>
      <c r="BE50" s="20"/>
      <c r="BF50" s="419" t="str">
        <f t="shared" ref="BF50" si="191">AG50</f>
        <v>　</v>
      </c>
      <c r="BG50" s="419"/>
      <c r="BH50" s="419"/>
      <c r="BI50" s="419"/>
      <c r="BJ50" s="419"/>
      <c r="BK50" s="419"/>
      <c r="BL50" s="419"/>
      <c r="BM50" s="419"/>
      <c r="BN50" s="419">
        <f t="shared" ref="BN50" si="192">AO50</f>
        <v>0</v>
      </c>
      <c r="BO50" s="419"/>
      <c r="BP50" s="419"/>
      <c r="BQ50" s="419"/>
      <c r="BR50" s="419"/>
      <c r="BS50" s="419"/>
      <c r="BT50" s="419"/>
      <c r="BU50" s="419"/>
      <c r="BV50" s="28"/>
      <c r="BW50" s="29"/>
      <c r="BX50" s="30"/>
      <c r="BY50" s="20"/>
      <c r="BZ50" s="421">
        <f t="shared" ref="BZ50" si="193">BA50</f>
        <v>5</v>
      </c>
      <c r="CA50" s="421"/>
      <c r="CB50" s="421"/>
      <c r="CC50" s="28"/>
      <c r="CD50" s="20"/>
      <c r="CE50" s="419" t="str">
        <f t="shared" ref="CE50" si="194">BF50</f>
        <v>　</v>
      </c>
      <c r="CF50" s="419"/>
      <c r="CG50" s="419"/>
      <c r="CH50" s="419"/>
      <c r="CI50" s="419"/>
      <c r="CJ50" s="419"/>
      <c r="CK50" s="419"/>
      <c r="CL50" s="419"/>
      <c r="CM50" s="419">
        <f t="shared" ref="CM50" si="195">BN50</f>
        <v>0</v>
      </c>
      <c r="CN50" s="419"/>
      <c r="CO50" s="419"/>
      <c r="CP50" s="419"/>
      <c r="CQ50" s="419"/>
      <c r="CR50" s="419"/>
      <c r="CS50" s="419"/>
      <c r="CT50" s="419"/>
      <c r="CU50" s="28"/>
      <c r="CV50" s="29"/>
      <c r="CW50" s="30"/>
      <c r="CX50" s="20"/>
      <c r="CY50" s="421">
        <f t="shared" ref="CY50" si="196">BZ50</f>
        <v>5</v>
      </c>
      <c r="CZ50" s="421"/>
      <c r="DA50" s="421"/>
      <c r="DB50" s="28"/>
      <c r="DC50" s="20"/>
      <c r="DD50" s="419" t="str">
        <f t="shared" ref="DD50" si="197">CE50</f>
        <v>　</v>
      </c>
      <c r="DE50" s="419"/>
      <c r="DF50" s="419"/>
      <c r="DG50" s="419"/>
      <c r="DH50" s="419"/>
      <c r="DI50" s="419"/>
      <c r="DJ50" s="419"/>
      <c r="DK50" s="419"/>
      <c r="DL50" s="419">
        <f t="shared" ref="DL50" si="198">CM50</f>
        <v>0</v>
      </c>
      <c r="DM50" s="419"/>
      <c r="DN50" s="419"/>
      <c r="DO50" s="419"/>
      <c r="DP50" s="419"/>
      <c r="DQ50" s="419"/>
      <c r="DR50" s="419"/>
      <c r="DS50" s="419"/>
      <c r="DT50" s="28"/>
      <c r="DU50" s="27"/>
    </row>
    <row r="51" spans="1:125" ht="6.75" customHeight="1">
      <c r="A51" s="26"/>
      <c r="B51" s="21"/>
      <c r="C51" s="422"/>
      <c r="D51" s="422"/>
      <c r="E51" s="422"/>
      <c r="F51" s="31"/>
      <c r="G51" s="21"/>
      <c r="H51" s="420"/>
      <c r="I51" s="420"/>
      <c r="J51" s="420"/>
      <c r="K51" s="420"/>
      <c r="L51" s="420"/>
      <c r="M51" s="420"/>
      <c r="N51" s="420"/>
      <c r="O51" s="420"/>
      <c r="P51" s="420"/>
      <c r="Q51" s="420"/>
      <c r="R51" s="420"/>
      <c r="S51" s="420"/>
      <c r="T51" s="420"/>
      <c r="U51" s="420"/>
      <c r="V51" s="420"/>
      <c r="W51" s="420"/>
      <c r="X51" s="31"/>
      <c r="Y51" s="29"/>
      <c r="Z51" s="30"/>
      <c r="AA51" s="21"/>
      <c r="AB51" s="422"/>
      <c r="AC51" s="422"/>
      <c r="AD51" s="422"/>
      <c r="AE51" s="31"/>
      <c r="AF51" s="21"/>
      <c r="AG51" s="420"/>
      <c r="AH51" s="420"/>
      <c r="AI51" s="420"/>
      <c r="AJ51" s="420"/>
      <c r="AK51" s="420"/>
      <c r="AL51" s="420"/>
      <c r="AM51" s="420"/>
      <c r="AN51" s="420"/>
      <c r="AO51" s="420"/>
      <c r="AP51" s="420"/>
      <c r="AQ51" s="420"/>
      <c r="AR51" s="420"/>
      <c r="AS51" s="420"/>
      <c r="AT51" s="420"/>
      <c r="AU51" s="420"/>
      <c r="AV51" s="420"/>
      <c r="AW51" s="31"/>
      <c r="AX51" s="29"/>
      <c r="AY51" s="30"/>
      <c r="AZ51" s="21"/>
      <c r="BA51" s="422"/>
      <c r="BB51" s="422"/>
      <c r="BC51" s="422"/>
      <c r="BD51" s="31"/>
      <c r="BE51" s="21"/>
      <c r="BF51" s="420"/>
      <c r="BG51" s="420"/>
      <c r="BH51" s="420"/>
      <c r="BI51" s="420"/>
      <c r="BJ51" s="420"/>
      <c r="BK51" s="420"/>
      <c r="BL51" s="420"/>
      <c r="BM51" s="420"/>
      <c r="BN51" s="420"/>
      <c r="BO51" s="420"/>
      <c r="BP51" s="420"/>
      <c r="BQ51" s="420"/>
      <c r="BR51" s="420"/>
      <c r="BS51" s="420"/>
      <c r="BT51" s="420"/>
      <c r="BU51" s="420"/>
      <c r="BV51" s="31"/>
      <c r="BW51" s="29"/>
      <c r="BX51" s="30"/>
      <c r="BY51" s="21"/>
      <c r="BZ51" s="422"/>
      <c r="CA51" s="422"/>
      <c r="CB51" s="422"/>
      <c r="CC51" s="31"/>
      <c r="CD51" s="21"/>
      <c r="CE51" s="420"/>
      <c r="CF51" s="420"/>
      <c r="CG51" s="420"/>
      <c r="CH51" s="420"/>
      <c r="CI51" s="420"/>
      <c r="CJ51" s="420"/>
      <c r="CK51" s="420"/>
      <c r="CL51" s="420"/>
      <c r="CM51" s="420"/>
      <c r="CN51" s="420"/>
      <c r="CO51" s="420"/>
      <c r="CP51" s="420"/>
      <c r="CQ51" s="420"/>
      <c r="CR51" s="420"/>
      <c r="CS51" s="420"/>
      <c r="CT51" s="420"/>
      <c r="CU51" s="31"/>
      <c r="CV51" s="29"/>
      <c r="CW51" s="30"/>
      <c r="CX51" s="21"/>
      <c r="CY51" s="422"/>
      <c r="CZ51" s="422"/>
      <c r="DA51" s="422"/>
      <c r="DB51" s="31"/>
      <c r="DC51" s="21"/>
      <c r="DD51" s="420"/>
      <c r="DE51" s="420"/>
      <c r="DF51" s="420"/>
      <c r="DG51" s="420"/>
      <c r="DH51" s="420"/>
      <c r="DI51" s="420"/>
      <c r="DJ51" s="420"/>
      <c r="DK51" s="420"/>
      <c r="DL51" s="420"/>
      <c r="DM51" s="420"/>
      <c r="DN51" s="420"/>
      <c r="DO51" s="420"/>
      <c r="DP51" s="420"/>
      <c r="DQ51" s="420"/>
      <c r="DR51" s="420"/>
      <c r="DS51" s="420"/>
      <c r="DT51" s="31"/>
      <c r="DU51" s="27"/>
    </row>
    <row r="52" spans="1:125" ht="6.75" customHeight="1">
      <c r="A52" s="26"/>
      <c r="B52" s="20"/>
      <c r="C52" s="421">
        <f t="shared" ref="C52" si="199">C17</f>
        <v>6</v>
      </c>
      <c r="D52" s="421"/>
      <c r="E52" s="421"/>
      <c r="F52" s="28"/>
      <c r="G52" s="20"/>
      <c r="H52" s="419" t="str">
        <f t="shared" ref="H52" si="200">H17</f>
        <v>　</v>
      </c>
      <c r="I52" s="419"/>
      <c r="J52" s="419"/>
      <c r="K52" s="419"/>
      <c r="L52" s="419"/>
      <c r="M52" s="419"/>
      <c r="N52" s="419"/>
      <c r="O52" s="419"/>
      <c r="P52" s="419">
        <f t="shared" ref="P52" si="201">P17</f>
        <v>0</v>
      </c>
      <c r="Q52" s="419"/>
      <c r="R52" s="419"/>
      <c r="S52" s="419"/>
      <c r="T52" s="419"/>
      <c r="U52" s="419"/>
      <c r="V52" s="419"/>
      <c r="W52" s="419"/>
      <c r="X52" s="28"/>
      <c r="Y52" s="29"/>
      <c r="Z52" s="30"/>
      <c r="AA52" s="20"/>
      <c r="AB52" s="421">
        <f>C52</f>
        <v>6</v>
      </c>
      <c r="AC52" s="421"/>
      <c r="AD52" s="421"/>
      <c r="AE52" s="28"/>
      <c r="AF52" s="20"/>
      <c r="AG52" s="419" t="str">
        <f t="shared" ref="AG52" si="202">H52</f>
        <v>　</v>
      </c>
      <c r="AH52" s="419"/>
      <c r="AI52" s="419"/>
      <c r="AJ52" s="419"/>
      <c r="AK52" s="419"/>
      <c r="AL52" s="419"/>
      <c r="AM52" s="419"/>
      <c r="AN52" s="419"/>
      <c r="AO52" s="419">
        <f t="shared" ref="AO52" si="203">P52</f>
        <v>0</v>
      </c>
      <c r="AP52" s="419"/>
      <c r="AQ52" s="419"/>
      <c r="AR52" s="419"/>
      <c r="AS52" s="419"/>
      <c r="AT52" s="419"/>
      <c r="AU52" s="419"/>
      <c r="AV52" s="419"/>
      <c r="AW52" s="28"/>
      <c r="AX52" s="29"/>
      <c r="AY52" s="30"/>
      <c r="AZ52" s="20"/>
      <c r="BA52" s="421">
        <f t="shared" ref="BA52" si="204">AB52</f>
        <v>6</v>
      </c>
      <c r="BB52" s="421"/>
      <c r="BC52" s="421"/>
      <c r="BD52" s="28"/>
      <c r="BE52" s="20"/>
      <c r="BF52" s="419" t="str">
        <f t="shared" ref="BF52" si="205">AG52</f>
        <v>　</v>
      </c>
      <c r="BG52" s="419"/>
      <c r="BH52" s="419"/>
      <c r="BI52" s="419"/>
      <c r="BJ52" s="419"/>
      <c r="BK52" s="419"/>
      <c r="BL52" s="419"/>
      <c r="BM52" s="419"/>
      <c r="BN52" s="419">
        <f t="shared" ref="BN52" si="206">AO52</f>
        <v>0</v>
      </c>
      <c r="BO52" s="419"/>
      <c r="BP52" s="419"/>
      <c r="BQ52" s="419"/>
      <c r="BR52" s="419"/>
      <c r="BS52" s="419"/>
      <c r="BT52" s="419"/>
      <c r="BU52" s="419"/>
      <c r="BV52" s="28"/>
      <c r="BW52" s="29"/>
      <c r="BX52" s="30"/>
      <c r="BY52" s="20"/>
      <c r="BZ52" s="421">
        <f t="shared" ref="BZ52" si="207">BA52</f>
        <v>6</v>
      </c>
      <c r="CA52" s="421"/>
      <c r="CB52" s="421"/>
      <c r="CC52" s="28"/>
      <c r="CD52" s="20"/>
      <c r="CE52" s="419" t="str">
        <f t="shared" ref="CE52" si="208">BF52</f>
        <v>　</v>
      </c>
      <c r="CF52" s="419"/>
      <c r="CG52" s="419"/>
      <c r="CH52" s="419"/>
      <c r="CI52" s="419"/>
      <c r="CJ52" s="419"/>
      <c r="CK52" s="419"/>
      <c r="CL52" s="419"/>
      <c r="CM52" s="419">
        <f t="shared" ref="CM52" si="209">BN52</f>
        <v>0</v>
      </c>
      <c r="CN52" s="419"/>
      <c r="CO52" s="419"/>
      <c r="CP52" s="419"/>
      <c r="CQ52" s="419"/>
      <c r="CR52" s="419"/>
      <c r="CS52" s="419"/>
      <c r="CT52" s="419"/>
      <c r="CU52" s="28"/>
      <c r="CV52" s="29"/>
      <c r="CW52" s="30"/>
      <c r="CX52" s="20"/>
      <c r="CY52" s="421">
        <f t="shared" ref="CY52" si="210">BZ52</f>
        <v>6</v>
      </c>
      <c r="CZ52" s="421"/>
      <c r="DA52" s="421"/>
      <c r="DB52" s="28"/>
      <c r="DC52" s="20"/>
      <c r="DD52" s="419" t="str">
        <f t="shared" ref="DD52" si="211">CE52</f>
        <v>　</v>
      </c>
      <c r="DE52" s="419"/>
      <c r="DF52" s="419"/>
      <c r="DG52" s="419"/>
      <c r="DH52" s="419"/>
      <c r="DI52" s="419"/>
      <c r="DJ52" s="419"/>
      <c r="DK52" s="419"/>
      <c r="DL52" s="419">
        <f t="shared" ref="DL52" si="212">CM52</f>
        <v>0</v>
      </c>
      <c r="DM52" s="419"/>
      <c r="DN52" s="419"/>
      <c r="DO52" s="419"/>
      <c r="DP52" s="419"/>
      <c r="DQ52" s="419"/>
      <c r="DR52" s="419"/>
      <c r="DS52" s="419"/>
      <c r="DT52" s="28"/>
      <c r="DU52" s="27"/>
    </row>
    <row r="53" spans="1:125" ht="6.75" customHeight="1">
      <c r="A53" s="26"/>
      <c r="B53" s="21"/>
      <c r="C53" s="422"/>
      <c r="D53" s="422"/>
      <c r="E53" s="422"/>
      <c r="F53" s="31"/>
      <c r="G53" s="21"/>
      <c r="H53" s="420"/>
      <c r="I53" s="420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  <c r="W53" s="420"/>
      <c r="X53" s="31"/>
      <c r="Y53" s="29"/>
      <c r="Z53" s="30"/>
      <c r="AA53" s="21"/>
      <c r="AB53" s="422"/>
      <c r="AC53" s="422"/>
      <c r="AD53" s="422"/>
      <c r="AE53" s="31"/>
      <c r="AF53" s="21"/>
      <c r="AG53" s="420"/>
      <c r="AH53" s="420"/>
      <c r="AI53" s="420"/>
      <c r="AJ53" s="420"/>
      <c r="AK53" s="420"/>
      <c r="AL53" s="420"/>
      <c r="AM53" s="420"/>
      <c r="AN53" s="420"/>
      <c r="AO53" s="420"/>
      <c r="AP53" s="420"/>
      <c r="AQ53" s="420"/>
      <c r="AR53" s="420"/>
      <c r="AS53" s="420"/>
      <c r="AT53" s="420"/>
      <c r="AU53" s="420"/>
      <c r="AV53" s="420"/>
      <c r="AW53" s="31"/>
      <c r="AX53" s="29"/>
      <c r="AY53" s="30"/>
      <c r="AZ53" s="21"/>
      <c r="BA53" s="422"/>
      <c r="BB53" s="422"/>
      <c r="BC53" s="422"/>
      <c r="BD53" s="31"/>
      <c r="BE53" s="21"/>
      <c r="BF53" s="420"/>
      <c r="BG53" s="420"/>
      <c r="BH53" s="420"/>
      <c r="BI53" s="420"/>
      <c r="BJ53" s="420"/>
      <c r="BK53" s="420"/>
      <c r="BL53" s="420"/>
      <c r="BM53" s="420"/>
      <c r="BN53" s="420"/>
      <c r="BO53" s="420"/>
      <c r="BP53" s="420"/>
      <c r="BQ53" s="420"/>
      <c r="BR53" s="420"/>
      <c r="BS53" s="420"/>
      <c r="BT53" s="420"/>
      <c r="BU53" s="420"/>
      <c r="BV53" s="31"/>
      <c r="BW53" s="29"/>
      <c r="BX53" s="30"/>
      <c r="BY53" s="21"/>
      <c r="BZ53" s="422"/>
      <c r="CA53" s="422"/>
      <c r="CB53" s="422"/>
      <c r="CC53" s="31"/>
      <c r="CD53" s="21"/>
      <c r="CE53" s="420"/>
      <c r="CF53" s="420"/>
      <c r="CG53" s="420"/>
      <c r="CH53" s="420"/>
      <c r="CI53" s="420"/>
      <c r="CJ53" s="420"/>
      <c r="CK53" s="420"/>
      <c r="CL53" s="420"/>
      <c r="CM53" s="420"/>
      <c r="CN53" s="420"/>
      <c r="CO53" s="420"/>
      <c r="CP53" s="420"/>
      <c r="CQ53" s="420"/>
      <c r="CR53" s="420"/>
      <c r="CS53" s="420"/>
      <c r="CT53" s="420"/>
      <c r="CU53" s="31"/>
      <c r="CV53" s="29"/>
      <c r="CW53" s="30"/>
      <c r="CX53" s="21"/>
      <c r="CY53" s="422"/>
      <c r="CZ53" s="422"/>
      <c r="DA53" s="422"/>
      <c r="DB53" s="31"/>
      <c r="DC53" s="21"/>
      <c r="DD53" s="420"/>
      <c r="DE53" s="420"/>
      <c r="DF53" s="420"/>
      <c r="DG53" s="420"/>
      <c r="DH53" s="420"/>
      <c r="DI53" s="420"/>
      <c r="DJ53" s="420"/>
      <c r="DK53" s="420"/>
      <c r="DL53" s="420"/>
      <c r="DM53" s="420"/>
      <c r="DN53" s="420"/>
      <c r="DO53" s="420"/>
      <c r="DP53" s="420"/>
      <c r="DQ53" s="420"/>
      <c r="DR53" s="420"/>
      <c r="DS53" s="420"/>
      <c r="DT53" s="31"/>
      <c r="DU53" s="27"/>
    </row>
    <row r="54" spans="1:125" ht="6.75" customHeight="1">
      <c r="A54" s="26"/>
      <c r="B54" s="20"/>
      <c r="C54" s="421">
        <f t="shared" ref="C54" si="213">C19</f>
        <v>7</v>
      </c>
      <c r="D54" s="421"/>
      <c r="E54" s="421"/>
      <c r="F54" s="28"/>
      <c r="G54" s="20"/>
      <c r="H54" s="419" t="str">
        <f t="shared" ref="H54" si="214">H19</f>
        <v>　</v>
      </c>
      <c r="I54" s="419"/>
      <c r="J54" s="419"/>
      <c r="K54" s="419"/>
      <c r="L54" s="419"/>
      <c r="M54" s="419"/>
      <c r="N54" s="419"/>
      <c r="O54" s="419"/>
      <c r="P54" s="419">
        <f t="shared" ref="P54" si="215">P19</f>
        <v>0</v>
      </c>
      <c r="Q54" s="419"/>
      <c r="R54" s="419"/>
      <c r="S54" s="419"/>
      <c r="T54" s="419"/>
      <c r="U54" s="419"/>
      <c r="V54" s="419"/>
      <c r="W54" s="419"/>
      <c r="X54" s="28"/>
      <c r="Y54" s="29"/>
      <c r="Z54" s="30"/>
      <c r="AA54" s="20"/>
      <c r="AB54" s="421">
        <f>C54</f>
        <v>7</v>
      </c>
      <c r="AC54" s="421"/>
      <c r="AD54" s="421"/>
      <c r="AE54" s="28"/>
      <c r="AF54" s="20"/>
      <c r="AG54" s="419" t="str">
        <f t="shared" ref="AG54" si="216">H54</f>
        <v>　</v>
      </c>
      <c r="AH54" s="419"/>
      <c r="AI54" s="419"/>
      <c r="AJ54" s="419"/>
      <c r="AK54" s="419"/>
      <c r="AL54" s="419"/>
      <c r="AM54" s="419"/>
      <c r="AN54" s="419"/>
      <c r="AO54" s="419">
        <f t="shared" ref="AO54" si="217">P54</f>
        <v>0</v>
      </c>
      <c r="AP54" s="419"/>
      <c r="AQ54" s="419"/>
      <c r="AR54" s="419"/>
      <c r="AS54" s="419"/>
      <c r="AT54" s="419"/>
      <c r="AU54" s="419"/>
      <c r="AV54" s="419"/>
      <c r="AW54" s="28"/>
      <c r="AX54" s="29"/>
      <c r="AY54" s="30"/>
      <c r="AZ54" s="20"/>
      <c r="BA54" s="421">
        <f t="shared" ref="BA54" si="218">AB54</f>
        <v>7</v>
      </c>
      <c r="BB54" s="421"/>
      <c r="BC54" s="421"/>
      <c r="BD54" s="28"/>
      <c r="BE54" s="20"/>
      <c r="BF54" s="419" t="str">
        <f t="shared" ref="BF54" si="219">AG54</f>
        <v>　</v>
      </c>
      <c r="BG54" s="419"/>
      <c r="BH54" s="419"/>
      <c r="BI54" s="419"/>
      <c r="BJ54" s="419"/>
      <c r="BK54" s="419"/>
      <c r="BL54" s="419"/>
      <c r="BM54" s="419"/>
      <c r="BN54" s="419">
        <f t="shared" ref="BN54" si="220">AO54</f>
        <v>0</v>
      </c>
      <c r="BO54" s="419"/>
      <c r="BP54" s="419"/>
      <c r="BQ54" s="419"/>
      <c r="BR54" s="419"/>
      <c r="BS54" s="419"/>
      <c r="BT54" s="419"/>
      <c r="BU54" s="419"/>
      <c r="BV54" s="28"/>
      <c r="BW54" s="29"/>
      <c r="BX54" s="30"/>
      <c r="BY54" s="20"/>
      <c r="BZ54" s="421">
        <f t="shared" ref="BZ54" si="221">BA54</f>
        <v>7</v>
      </c>
      <c r="CA54" s="421"/>
      <c r="CB54" s="421"/>
      <c r="CC54" s="28"/>
      <c r="CD54" s="20"/>
      <c r="CE54" s="419" t="str">
        <f t="shared" ref="CE54" si="222">BF54</f>
        <v>　</v>
      </c>
      <c r="CF54" s="419"/>
      <c r="CG54" s="419"/>
      <c r="CH54" s="419"/>
      <c r="CI54" s="419"/>
      <c r="CJ54" s="419"/>
      <c r="CK54" s="419"/>
      <c r="CL54" s="419"/>
      <c r="CM54" s="419">
        <f t="shared" ref="CM54" si="223">BN54</f>
        <v>0</v>
      </c>
      <c r="CN54" s="419"/>
      <c r="CO54" s="419"/>
      <c r="CP54" s="419"/>
      <c r="CQ54" s="419"/>
      <c r="CR54" s="419"/>
      <c r="CS54" s="419"/>
      <c r="CT54" s="419"/>
      <c r="CU54" s="28"/>
      <c r="CV54" s="29"/>
      <c r="CW54" s="30"/>
      <c r="CX54" s="20"/>
      <c r="CY54" s="421">
        <f t="shared" ref="CY54" si="224">BZ54</f>
        <v>7</v>
      </c>
      <c r="CZ54" s="421"/>
      <c r="DA54" s="421"/>
      <c r="DB54" s="28"/>
      <c r="DC54" s="20"/>
      <c r="DD54" s="419" t="str">
        <f t="shared" ref="DD54" si="225">CE54</f>
        <v>　</v>
      </c>
      <c r="DE54" s="419"/>
      <c r="DF54" s="419"/>
      <c r="DG54" s="419"/>
      <c r="DH54" s="419"/>
      <c r="DI54" s="419"/>
      <c r="DJ54" s="419"/>
      <c r="DK54" s="419"/>
      <c r="DL54" s="419">
        <f t="shared" ref="DL54" si="226">CM54</f>
        <v>0</v>
      </c>
      <c r="DM54" s="419"/>
      <c r="DN54" s="419"/>
      <c r="DO54" s="419"/>
      <c r="DP54" s="419"/>
      <c r="DQ54" s="419"/>
      <c r="DR54" s="419"/>
      <c r="DS54" s="419"/>
      <c r="DT54" s="28"/>
      <c r="DU54" s="27"/>
    </row>
    <row r="55" spans="1:125" ht="6.75" customHeight="1">
      <c r="A55" s="26"/>
      <c r="B55" s="21"/>
      <c r="C55" s="422"/>
      <c r="D55" s="422"/>
      <c r="E55" s="422"/>
      <c r="F55" s="31"/>
      <c r="G55" s="21"/>
      <c r="H55" s="420"/>
      <c r="I55" s="420"/>
      <c r="J55" s="420"/>
      <c r="K55" s="420"/>
      <c r="L55" s="420"/>
      <c r="M55" s="420"/>
      <c r="N55" s="420"/>
      <c r="O55" s="420"/>
      <c r="P55" s="420"/>
      <c r="Q55" s="420"/>
      <c r="R55" s="420"/>
      <c r="S55" s="420"/>
      <c r="T55" s="420"/>
      <c r="U55" s="420"/>
      <c r="V55" s="420"/>
      <c r="W55" s="420"/>
      <c r="X55" s="31"/>
      <c r="Y55" s="29"/>
      <c r="Z55" s="30"/>
      <c r="AA55" s="21"/>
      <c r="AB55" s="422"/>
      <c r="AC55" s="422"/>
      <c r="AD55" s="422"/>
      <c r="AE55" s="31"/>
      <c r="AF55" s="21"/>
      <c r="AG55" s="420"/>
      <c r="AH55" s="420"/>
      <c r="AI55" s="420"/>
      <c r="AJ55" s="420"/>
      <c r="AK55" s="420"/>
      <c r="AL55" s="420"/>
      <c r="AM55" s="420"/>
      <c r="AN55" s="420"/>
      <c r="AO55" s="420"/>
      <c r="AP55" s="420"/>
      <c r="AQ55" s="420"/>
      <c r="AR55" s="420"/>
      <c r="AS55" s="420"/>
      <c r="AT55" s="420"/>
      <c r="AU55" s="420"/>
      <c r="AV55" s="420"/>
      <c r="AW55" s="31"/>
      <c r="AX55" s="29"/>
      <c r="AY55" s="30"/>
      <c r="AZ55" s="21"/>
      <c r="BA55" s="422"/>
      <c r="BB55" s="422"/>
      <c r="BC55" s="422"/>
      <c r="BD55" s="31"/>
      <c r="BE55" s="21"/>
      <c r="BF55" s="420"/>
      <c r="BG55" s="420"/>
      <c r="BH55" s="420"/>
      <c r="BI55" s="420"/>
      <c r="BJ55" s="420"/>
      <c r="BK55" s="420"/>
      <c r="BL55" s="420"/>
      <c r="BM55" s="420"/>
      <c r="BN55" s="420"/>
      <c r="BO55" s="420"/>
      <c r="BP55" s="420"/>
      <c r="BQ55" s="420"/>
      <c r="BR55" s="420"/>
      <c r="BS55" s="420"/>
      <c r="BT55" s="420"/>
      <c r="BU55" s="420"/>
      <c r="BV55" s="31"/>
      <c r="BW55" s="29"/>
      <c r="BX55" s="30"/>
      <c r="BY55" s="21"/>
      <c r="BZ55" s="422"/>
      <c r="CA55" s="422"/>
      <c r="CB55" s="422"/>
      <c r="CC55" s="31"/>
      <c r="CD55" s="21"/>
      <c r="CE55" s="420"/>
      <c r="CF55" s="420"/>
      <c r="CG55" s="420"/>
      <c r="CH55" s="420"/>
      <c r="CI55" s="420"/>
      <c r="CJ55" s="420"/>
      <c r="CK55" s="420"/>
      <c r="CL55" s="420"/>
      <c r="CM55" s="420"/>
      <c r="CN55" s="420"/>
      <c r="CO55" s="420"/>
      <c r="CP55" s="420"/>
      <c r="CQ55" s="420"/>
      <c r="CR55" s="420"/>
      <c r="CS55" s="420"/>
      <c r="CT55" s="420"/>
      <c r="CU55" s="31"/>
      <c r="CV55" s="29"/>
      <c r="CW55" s="30"/>
      <c r="CX55" s="21"/>
      <c r="CY55" s="422"/>
      <c r="CZ55" s="422"/>
      <c r="DA55" s="422"/>
      <c r="DB55" s="31"/>
      <c r="DC55" s="21"/>
      <c r="DD55" s="420"/>
      <c r="DE55" s="420"/>
      <c r="DF55" s="420"/>
      <c r="DG55" s="420"/>
      <c r="DH55" s="420"/>
      <c r="DI55" s="420"/>
      <c r="DJ55" s="420"/>
      <c r="DK55" s="420"/>
      <c r="DL55" s="420"/>
      <c r="DM55" s="420"/>
      <c r="DN55" s="420"/>
      <c r="DO55" s="420"/>
      <c r="DP55" s="420"/>
      <c r="DQ55" s="420"/>
      <c r="DR55" s="420"/>
      <c r="DS55" s="420"/>
      <c r="DT55" s="31"/>
      <c r="DU55" s="27"/>
    </row>
    <row r="56" spans="1:125" ht="6.75" customHeight="1">
      <c r="A56" s="26"/>
      <c r="B56" s="20"/>
      <c r="C56" s="421">
        <f t="shared" ref="C56" si="227">C21</f>
        <v>8</v>
      </c>
      <c r="D56" s="421"/>
      <c r="E56" s="421"/>
      <c r="F56" s="28"/>
      <c r="G56" s="20"/>
      <c r="H56" s="419" t="str">
        <f t="shared" ref="H56" si="228">H21</f>
        <v>　</v>
      </c>
      <c r="I56" s="419"/>
      <c r="J56" s="419"/>
      <c r="K56" s="419"/>
      <c r="L56" s="419"/>
      <c r="M56" s="419"/>
      <c r="N56" s="419"/>
      <c r="O56" s="419"/>
      <c r="P56" s="419">
        <f t="shared" ref="P56" si="229">P21</f>
        <v>0</v>
      </c>
      <c r="Q56" s="419"/>
      <c r="R56" s="419"/>
      <c r="S56" s="419"/>
      <c r="T56" s="419"/>
      <c r="U56" s="419"/>
      <c r="V56" s="419"/>
      <c r="W56" s="419"/>
      <c r="X56" s="28"/>
      <c r="Y56" s="29"/>
      <c r="Z56" s="30"/>
      <c r="AA56" s="20"/>
      <c r="AB56" s="421">
        <f>C56</f>
        <v>8</v>
      </c>
      <c r="AC56" s="421"/>
      <c r="AD56" s="421"/>
      <c r="AE56" s="28"/>
      <c r="AF56" s="20"/>
      <c r="AG56" s="419" t="str">
        <f t="shared" ref="AG56" si="230">H56</f>
        <v>　</v>
      </c>
      <c r="AH56" s="419"/>
      <c r="AI56" s="419"/>
      <c r="AJ56" s="419"/>
      <c r="AK56" s="419"/>
      <c r="AL56" s="419"/>
      <c r="AM56" s="419"/>
      <c r="AN56" s="419"/>
      <c r="AO56" s="419">
        <f t="shared" ref="AO56" si="231">P56</f>
        <v>0</v>
      </c>
      <c r="AP56" s="419"/>
      <c r="AQ56" s="419"/>
      <c r="AR56" s="419"/>
      <c r="AS56" s="419"/>
      <c r="AT56" s="419"/>
      <c r="AU56" s="419"/>
      <c r="AV56" s="419"/>
      <c r="AW56" s="28"/>
      <c r="AX56" s="29"/>
      <c r="AY56" s="30"/>
      <c r="AZ56" s="20"/>
      <c r="BA56" s="421">
        <f t="shared" ref="BA56" si="232">AB56</f>
        <v>8</v>
      </c>
      <c r="BB56" s="421"/>
      <c r="BC56" s="421"/>
      <c r="BD56" s="28"/>
      <c r="BE56" s="20"/>
      <c r="BF56" s="419" t="str">
        <f t="shared" ref="BF56" si="233">AG56</f>
        <v>　</v>
      </c>
      <c r="BG56" s="419"/>
      <c r="BH56" s="419"/>
      <c r="BI56" s="419"/>
      <c r="BJ56" s="419"/>
      <c r="BK56" s="419"/>
      <c r="BL56" s="419"/>
      <c r="BM56" s="419"/>
      <c r="BN56" s="419">
        <f t="shared" ref="BN56" si="234">AO56</f>
        <v>0</v>
      </c>
      <c r="BO56" s="419"/>
      <c r="BP56" s="419"/>
      <c r="BQ56" s="419"/>
      <c r="BR56" s="419"/>
      <c r="BS56" s="419"/>
      <c r="BT56" s="419"/>
      <c r="BU56" s="419"/>
      <c r="BV56" s="28"/>
      <c r="BW56" s="29"/>
      <c r="BX56" s="30"/>
      <c r="BY56" s="20"/>
      <c r="BZ56" s="421">
        <f t="shared" ref="BZ56" si="235">BA56</f>
        <v>8</v>
      </c>
      <c r="CA56" s="421"/>
      <c r="CB56" s="421"/>
      <c r="CC56" s="28"/>
      <c r="CD56" s="20"/>
      <c r="CE56" s="419" t="str">
        <f t="shared" ref="CE56" si="236">BF56</f>
        <v>　</v>
      </c>
      <c r="CF56" s="419"/>
      <c r="CG56" s="419"/>
      <c r="CH56" s="419"/>
      <c r="CI56" s="419"/>
      <c r="CJ56" s="419"/>
      <c r="CK56" s="419"/>
      <c r="CL56" s="419"/>
      <c r="CM56" s="419">
        <f t="shared" ref="CM56" si="237">BN56</f>
        <v>0</v>
      </c>
      <c r="CN56" s="419"/>
      <c r="CO56" s="419"/>
      <c r="CP56" s="419"/>
      <c r="CQ56" s="419"/>
      <c r="CR56" s="419"/>
      <c r="CS56" s="419"/>
      <c r="CT56" s="419"/>
      <c r="CU56" s="28"/>
      <c r="CV56" s="29"/>
      <c r="CW56" s="30"/>
      <c r="CX56" s="20"/>
      <c r="CY56" s="421">
        <f t="shared" ref="CY56" si="238">BZ56</f>
        <v>8</v>
      </c>
      <c r="CZ56" s="421"/>
      <c r="DA56" s="421"/>
      <c r="DB56" s="28"/>
      <c r="DC56" s="20"/>
      <c r="DD56" s="419" t="str">
        <f t="shared" ref="DD56" si="239">CE56</f>
        <v>　</v>
      </c>
      <c r="DE56" s="419"/>
      <c r="DF56" s="419"/>
      <c r="DG56" s="419"/>
      <c r="DH56" s="419"/>
      <c r="DI56" s="419"/>
      <c r="DJ56" s="419"/>
      <c r="DK56" s="419"/>
      <c r="DL56" s="419">
        <f t="shared" ref="DL56" si="240">CM56</f>
        <v>0</v>
      </c>
      <c r="DM56" s="419"/>
      <c r="DN56" s="419"/>
      <c r="DO56" s="419"/>
      <c r="DP56" s="419"/>
      <c r="DQ56" s="419"/>
      <c r="DR56" s="419"/>
      <c r="DS56" s="419"/>
      <c r="DT56" s="28"/>
      <c r="DU56" s="27"/>
    </row>
    <row r="57" spans="1:125" ht="6.75" customHeight="1">
      <c r="A57" s="26"/>
      <c r="B57" s="21"/>
      <c r="C57" s="422"/>
      <c r="D57" s="422"/>
      <c r="E57" s="422"/>
      <c r="F57" s="31"/>
      <c r="G57" s="21"/>
      <c r="H57" s="420"/>
      <c r="I57" s="420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31"/>
      <c r="Y57" s="29"/>
      <c r="Z57" s="30"/>
      <c r="AA57" s="21"/>
      <c r="AB57" s="422"/>
      <c r="AC57" s="422"/>
      <c r="AD57" s="422"/>
      <c r="AE57" s="31"/>
      <c r="AF57" s="21"/>
      <c r="AG57" s="420"/>
      <c r="AH57" s="420"/>
      <c r="AI57" s="420"/>
      <c r="AJ57" s="420"/>
      <c r="AK57" s="420"/>
      <c r="AL57" s="420"/>
      <c r="AM57" s="420"/>
      <c r="AN57" s="420"/>
      <c r="AO57" s="420"/>
      <c r="AP57" s="420"/>
      <c r="AQ57" s="420"/>
      <c r="AR57" s="420"/>
      <c r="AS57" s="420"/>
      <c r="AT57" s="420"/>
      <c r="AU57" s="420"/>
      <c r="AV57" s="420"/>
      <c r="AW57" s="31"/>
      <c r="AX57" s="29"/>
      <c r="AY57" s="30"/>
      <c r="AZ57" s="21"/>
      <c r="BA57" s="422"/>
      <c r="BB57" s="422"/>
      <c r="BC57" s="422"/>
      <c r="BD57" s="31"/>
      <c r="BE57" s="21"/>
      <c r="BF57" s="420"/>
      <c r="BG57" s="420"/>
      <c r="BH57" s="420"/>
      <c r="BI57" s="420"/>
      <c r="BJ57" s="420"/>
      <c r="BK57" s="420"/>
      <c r="BL57" s="420"/>
      <c r="BM57" s="420"/>
      <c r="BN57" s="420"/>
      <c r="BO57" s="420"/>
      <c r="BP57" s="420"/>
      <c r="BQ57" s="420"/>
      <c r="BR57" s="420"/>
      <c r="BS57" s="420"/>
      <c r="BT57" s="420"/>
      <c r="BU57" s="420"/>
      <c r="BV57" s="31"/>
      <c r="BW57" s="29"/>
      <c r="BX57" s="30"/>
      <c r="BY57" s="21"/>
      <c r="BZ57" s="422"/>
      <c r="CA57" s="422"/>
      <c r="CB57" s="422"/>
      <c r="CC57" s="31"/>
      <c r="CD57" s="21"/>
      <c r="CE57" s="420"/>
      <c r="CF57" s="420"/>
      <c r="CG57" s="420"/>
      <c r="CH57" s="420"/>
      <c r="CI57" s="420"/>
      <c r="CJ57" s="420"/>
      <c r="CK57" s="420"/>
      <c r="CL57" s="420"/>
      <c r="CM57" s="420"/>
      <c r="CN57" s="420"/>
      <c r="CO57" s="420"/>
      <c r="CP57" s="420"/>
      <c r="CQ57" s="420"/>
      <c r="CR57" s="420"/>
      <c r="CS57" s="420"/>
      <c r="CT57" s="420"/>
      <c r="CU57" s="31"/>
      <c r="CV57" s="29"/>
      <c r="CW57" s="30"/>
      <c r="CX57" s="21"/>
      <c r="CY57" s="422"/>
      <c r="CZ57" s="422"/>
      <c r="DA57" s="422"/>
      <c r="DB57" s="31"/>
      <c r="DC57" s="21"/>
      <c r="DD57" s="420"/>
      <c r="DE57" s="420"/>
      <c r="DF57" s="420"/>
      <c r="DG57" s="420"/>
      <c r="DH57" s="420"/>
      <c r="DI57" s="420"/>
      <c r="DJ57" s="420"/>
      <c r="DK57" s="420"/>
      <c r="DL57" s="420"/>
      <c r="DM57" s="420"/>
      <c r="DN57" s="420"/>
      <c r="DO57" s="420"/>
      <c r="DP57" s="420"/>
      <c r="DQ57" s="420"/>
      <c r="DR57" s="420"/>
      <c r="DS57" s="420"/>
      <c r="DT57" s="31"/>
      <c r="DU57" s="27"/>
    </row>
    <row r="58" spans="1:125" ht="6.75" customHeight="1">
      <c r="A58" s="26"/>
      <c r="B58" s="20"/>
      <c r="C58" s="421">
        <f t="shared" ref="C58" si="241">C23</f>
        <v>9</v>
      </c>
      <c r="D58" s="421"/>
      <c r="E58" s="421"/>
      <c r="F58" s="28"/>
      <c r="G58" s="20"/>
      <c r="H58" s="419" t="str">
        <f t="shared" ref="H58" si="242">H23</f>
        <v>　</v>
      </c>
      <c r="I58" s="419"/>
      <c r="J58" s="419"/>
      <c r="K58" s="419"/>
      <c r="L58" s="419"/>
      <c r="M58" s="419"/>
      <c r="N58" s="419"/>
      <c r="O58" s="419"/>
      <c r="P58" s="419">
        <f t="shared" ref="P58" si="243">P23</f>
        <v>0</v>
      </c>
      <c r="Q58" s="419"/>
      <c r="R58" s="419"/>
      <c r="S58" s="419"/>
      <c r="T58" s="419"/>
      <c r="U58" s="419"/>
      <c r="V58" s="419"/>
      <c r="W58" s="419"/>
      <c r="X58" s="28"/>
      <c r="Y58" s="29"/>
      <c r="Z58" s="30"/>
      <c r="AA58" s="20"/>
      <c r="AB58" s="421">
        <f>C58</f>
        <v>9</v>
      </c>
      <c r="AC58" s="421"/>
      <c r="AD58" s="421"/>
      <c r="AE58" s="28"/>
      <c r="AF58" s="20"/>
      <c r="AG58" s="419" t="str">
        <f t="shared" ref="AG58" si="244">H58</f>
        <v>　</v>
      </c>
      <c r="AH58" s="419"/>
      <c r="AI58" s="419"/>
      <c r="AJ58" s="419"/>
      <c r="AK58" s="419"/>
      <c r="AL58" s="419"/>
      <c r="AM58" s="419"/>
      <c r="AN58" s="419"/>
      <c r="AO58" s="419">
        <f t="shared" ref="AO58" si="245">P58</f>
        <v>0</v>
      </c>
      <c r="AP58" s="419"/>
      <c r="AQ58" s="419"/>
      <c r="AR58" s="419"/>
      <c r="AS58" s="419"/>
      <c r="AT58" s="419"/>
      <c r="AU58" s="419"/>
      <c r="AV58" s="419"/>
      <c r="AW58" s="28"/>
      <c r="AX58" s="29"/>
      <c r="AY58" s="30"/>
      <c r="AZ58" s="20"/>
      <c r="BA58" s="421">
        <f t="shared" ref="BA58" si="246">AB58</f>
        <v>9</v>
      </c>
      <c r="BB58" s="421"/>
      <c r="BC58" s="421"/>
      <c r="BD58" s="28"/>
      <c r="BE58" s="20"/>
      <c r="BF58" s="419" t="str">
        <f t="shared" ref="BF58" si="247">AG58</f>
        <v>　</v>
      </c>
      <c r="BG58" s="419"/>
      <c r="BH58" s="419"/>
      <c r="BI58" s="419"/>
      <c r="BJ58" s="419"/>
      <c r="BK58" s="419"/>
      <c r="BL58" s="419"/>
      <c r="BM58" s="419"/>
      <c r="BN58" s="419">
        <f t="shared" ref="BN58" si="248">AO58</f>
        <v>0</v>
      </c>
      <c r="BO58" s="419"/>
      <c r="BP58" s="419"/>
      <c r="BQ58" s="419"/>
      <c r="BR58" s="419"/>
      <c r="BS58" s="419"/>
      <c r="BT58" s="419"/>
      <c r="BU58" s="419"/>
      <c r="BV58" s="28"/>
      <c r="BW58" s="29"/>
      <c r="BX58" s="30"/>
      <c r="BY58" s="20"/>
      <c r="BZ58" s="421">
        <f t="shared" ref="BZ58" si="249">BA58</f>
        <v>9</v>
      </c>
      <c r="CA58" s="421"/>
      <c r="CB58" s="421"/>
      <c r="CC58" s="28"/>
      <c r="CD58" s="20"/>
      <c r="CE58" s="419" t="str">
        <f t="shared" ref="CE58" si="250">BF58</f>
        <v>　</v>
      </c>
      <c r="CF58" s="419"/>
      <c r="CG58" s="419"/>
      <c r="CH58" s="419"/>
      <c r="CI58" s="419"/>
      <c r="CJ58" s="419"/>
      <c r="CK58" s="419"/>
      <c r="CL58" s="419"/>
      <c r="CM58" s="419">
        <f t="shared" ref="CM58" si="251">BN58</f>
        <v>0</v>
      </c>
      <c r="CN58" s="419"/>
      <c r="CO58" s="419"/>
      <c r="CP58" s="419"/>
      <c r="CQ58" s="419"/>
      <c r="CR58" s="419"/>
      <c r="CS58" s="419"/>
      <c r="CT58" s="419"/>
      <c r="CU58" s="28"/>
      <c r="CV58" s="29"/>
      <c r="CW58" s="30"/>
      <c r="CX58" s="20"/>
      <c r="CY58" s="421">
        <f t="shared" ref="CY58" si="252">BZ58</f>
        <v>9</v>
      </c>
      <c r="CZ58" s="421"/>
      <c r="DA58" s="421"/>
      <c r="DB58" s="28"/>
      <c r="DC58" s="20"/>
      <c r="DD58" s="419" t="str">
        <f t="shared" ref="DD58" si="253">CE58</f>
        <v>　</v>
      </c>
      <c r="DE58" s="419"/>
      <c r="DF58" s="419"/>
      <c r="DG58" s="419"/>
      <c r="DH58" s="419"/>
      <c r="DI58" s="419"/>
      <c r="DJ58" s="419"/>
      <c r="DK58" s="419"/>
      <c r="DL58" s="419">
        <f t="shared" ref="DL58" si="254">CM58</f>
        <v>0</v>
      </c>
      <c r="DM58" s="419"/>
      <c r="DN58" s="419"/>
      <c r="DO58" s="419"/>
      <c r="DP58" s="419"/>
      <c r="DQ58" s="419"/>
      <c r="DR58" s="419"/>
      <c r="DS58" s="419"/>
      <c r="DT58" s="28"/>
      <c r="DU58" s="27"/>
    </row>
    <row r="59" spans="1:125" ht="6.75" customHeight="1">
      <c r="A59" s="26"/>
      <c r="B59" s="21"/>
      <c r="C59" s="422"/>
      <c r="D59" s="422"/>
      <c r="E59" s="422"/>
      <c r="F59" s="31"/>
      <c r="G59" s="21"/>
      <c r="H59" s="420"/>
      <c r="I59" s="420"/>
      <c r="J59" s="420"/>
      <c r="K59" s="420"/>
      <c r="L59" s="420"/>
      <c r="M59" s="420"/>
      <c r="N59" s="420"/>
      <c r="O59" s="420"/>
      <c r="P59" s="420"/>
      <c r="Q59" s="420"/>
      <c r="R59" s="420"/>
      <c r="S59" s="420"/>
      <c r="T59" s="420"/>
      <c r="U59" s="420"/>
      <c r="V59" s="420"/>
      <c r="W59" s="420"/>
      <c r="X59" s="31"/>
      <c r="Y59" s="29"/>
      <c r="Z59" s="30"/>
      <c r="AA59" s="21"/>
      <c r="AB59" s="422"/>
      <c r="AC59" s="422"/>
      <c r="AD59" s="422"/>
      <c r="AE59" s="31"/>
      <c r="AF59" s="21"/>
      <c r="AG59" s="420"/>
      <c r="AH59" s="420"/>
      <c r="AI59" s="420"/>
      <c r="AJ59" s="420"/>
      <c r="AK59" s="420"/>
      <c r="AL59" s="420"/>
      <c r="AM59" s="420"/>
      <c r="AN59" s="420"/>
      <c r="AO59" s="420"/>
      <c r="AP59" s="420"/>
      <c r="AQ59" s="420"/>
      <c r="AR59" s="420"/>
      <c r="AS59" s="420"/>
      <c r="AT59" s="420"/>
      <c r="AU59" s="420"/>
      <c r="AV59" s="420"/>
      <c r="AW59" s="31"/>
      <c r="AX59" s="29"/>
      <c r="AY59" s="30"/>
      <c r="AZ59" s="21"/>
      <c r="BA59" s="422"/>
      <c r="BB59" s="422"/>
      <c r="BC59" s="422"/>
      <c r="BD59" s="31"/>
      <c r="BE59" s="21"/>
      <c r="BF59" s="420"/>
      <c r="BG59" s="420"/>
      <c r="BH59" s="420"/>
      <c r="BI59" s="420"/>
      <c r="BJ59" s="420"/>
      <c r="BK59" s="420"/>
      <c r="BL59" s="420"/>
      <c r="BM59" s="420"/>
      <c r="BN59" s="420"/>
      <c r="BO59" s="420"/>
      <c r="BP59" s="420"/>
      <c r="BQ59" s="420"/>
      <c r="BR59" s="420"/>
      <c r="BS59" s="420"/>
      <c r="BT59" s="420"/>
      <c r="BU59" s="420"/>
      <c r="BV59" s="31"/>
      <c r="BW59" s="29"/>
      <c r="BX59" s="30"/>
      <c r="BY59" s="21"/>
      <c r="BZ59" s="422"/>
      <c r="CA59" s="422"/>
      <c r="CB59" s="422"/>
      <c r="CC59" s="31"/>
      <c r="CD59" s="21"/>
      <c r="CE59" s="420"/>
      <c r="CF59" s="420"/>
      <c r="CG59" s="420"/>
      <c r="CH59" s="420"/>
      <c r="CI59" s="420"/>
      <c r="CJ59" s="420"/>
      <c r="CK59" s="420"/>
      <c r="CL59" s="420"/>
      <c r="CM59" s="420"/>
      <c r="CN59" s="420"/>
      <c r="CO59" s="420"/>
      <c r="CP59" s="420"/>
      <c r="CQ59" s="420"/>
      <c r="CR59" s="420"/>
      <c r="CS59" s="420"/>
      <c r="CT59" s="420"/>
      <c r="CU59" s="31"/>
      <c r="CV59" s="29"/>
      <c r="CW59" s="30"/>
      <c r="CX59" s="21"/>
      <c r="CY59" s="422"/>
      <c r="CZ59" s="422"/>
      <c r="DA59" s="422"/>
      <c r="DB59" s="31"/>
      <c r="DC59" s="21"/>
      <c r="DD59" s="420"/>
      <c r="DE59" s="420"/>
      <c r="DF59" s="420"/>
      <c r="DG59" s="420"/>
      <c r="DH59" s="420"/>
      <c r="DI59" s="420"/>
      <c r="DJ59" s="420"/>
      <c r="DK59" s="420"/>
      <c r="DL59" s="420"/>
      <c r="DM59" s="420"/>
      <c r="DN59" s="420"/>
      <c r="DO59" s="420"/>
      <c r="DP59" s="420"/>
      <c r="DQ59" s="420"/>
      <c r="DR59" s="420"/>
      <c r="DS59" s="420"/>
      <c r="DT59" s="31"/>
      <c r="DU59" s="27"/>
    </row>
    <row r="60" spans="1:125" ht="6.75" customHeight="1">
      <c r="A60" s="26"/>
      <c r="B60" s="20"/>
      <c r="C60" s="421">
        <f t="shared" ref="C60" si="255">C25</f>
        <v>10</v>
      </c>
      <c r="D60" s="421"/>
      <c r="E60" s="421"/>
      <c r="F60" s="28"/>
      <c r="G60" s="20"/>
      <c r="H60" s="419" t="str">
        <f t="shared" ref="H60" si="256">H25</f>
        <v>　</v>
      </c>
      <c r="I60" s="419"/>
      <c r="J60" s="419"/>
      <c r="K60" s="419"/>
      <c r="L60" s="419"/>
      <c r="M60" s="419"/>
      <c r="N60" s="419"/>
      <c r="O60" s="419"/>
      <c r="P60" s="419">
        <f t="shared" ref="P60" si="257">P25</f>
        <v>0</v>
      </c>
      <c r="Q60" s="419"/>
      <c r="R60" s="419"/>
      <c r="S60" s="419"/>
      <c r="T60" s="419"/>
      <c r="U60" s="419"/>
      <c r="V60" s="419"/>
      <c r="W60" s="419"/>
      <c r="X60" s="28"/>
      <c r="Y60" s="29"/>
      <c r="Z60" s="30"/>
      <c r="AA60" s="20"/>
      <c r="AB60" s="421">
        <f>C60</f>
        <v>10</v>
      </c>
      <c r="AC60" s="421"/>
      <c r="AD60" s="421"/>
      <c r="AE60" s="28"/>
      <c r="AF60" s="20"/>
      <c r="AG60" s="419" t="str">
        <f t="shared" ref="AG60" si="258">H60</f>
        <v>　</v>
      </c>
      <c r="AH60" s="419"/>
      <c r="AI60" s="419"/>
      <c r="AJ60" s="419"/>
      <c r="AK60" s="419"/>
      <c r="AL60" s="419"/>
      <c r="AM60" s="419"/>
      <c r="AN60" s="419"/>
      <c r="AO60" s="419">
        <f t="shared" ref="AO60" si="259">P60</f>
        <v>0</v>
      </c>
      <c r="AP60" s="419"/>
      <c r="AQ60" s="419"/>
      <c r="AR60" s="419"/>
      <c r="AS60" s="419"/>
      <c r="AT60" s="419"/>
      <c r="AU60" s="419"/>
      <c r="AV60" s="419"/>
      <c r="AW60" s="28"/>
      <c r="AX60" s="29"/>
      <c r="AY60" s="30"/>
      <c r="AZ60" s="20"/>
      <c r="BA60" s="421">
        <f t="shared" ref="BA60" si="260">AB60</f>
        <v>10</v>
      </c>
      <c r="BB60" s="421"/>
      <c r="BC60" s="421"/>
      <c r="BD60" s="28"/>
      <c r="BE60" s="20"/>
      <c r="BF60" s="419" t="str">
        <f t="shared" ref="BF60" si="261">AG60</f>
        <v>　</v>
      </c>
      <c r="BG60" s="419"/>
      <c r="BH60" s="419"/>
      <c r="BI60" s="419"/>
      <c r="BJ60" s="419"/>
      <c r="BK60" s="419"/>
      <c r="BL60" s="419"/>
      <c r="BM60" s="419"/>
      <c r="BN60" s="419">
        <f t="shared" ref="BN60" si="262">AO60</f>
        <v>0</v>
      </c>
      <c r="BO60" s="419"/>
      <c r="BP60" s="419"/>
      <c r="BQ60" s="419"/>
      <c r="BR60" s="419"/>
      <c r="BS60" s="419"/>
      <c r="BT60" s="419"/>
      <c r="BU60" s="419"/>
      <c r="BV60" s="28"/>
      <c r="BW60" s="29"/>
      <c r="BX60" s="30"/>
      <c r="BY60" s="20"/>
      <c r="BZ60" s="421">
        <f t="shared" ref="BZ60" si="263">BA60</f>
        <v>10</v>
      </c>
      <c r="CA60" s="421"/>
      <c r="CB60" s="421"/>
      <c r="CC60" s="28"/>
      <c r="CD60" s="20"/>
      <c r="CE60" s="419" t="str">
        <f t="shared" ref="CE60" si="264">BF60</f>
        <v>　</v>
      </c>
      <c r="CF60" s="419"/>
      <c r="CG60" s="419"/>
      <c r="CH60" s="419"/>
      <c r="CI60" s="419"/>
      <c r="CJ60" s="419"/>
      <c r="CK60" s="419"/>
      <c r="CL60" s="419"/>
      <c r="CM60" s="419">
        <f t="shared" ref="CM60" si="265">BN60</f>
        <v>0</v>
      </c>
      <c r="CN60" s="419"/>
      <c r="CO60" s="419"/>
      <c r="CP60" s="419"/>
      <c r="CQ60" s="419"/>
      <c r="CR60" s="419"/>
      <c r="CS60" s="419"/>
      <c r="CT60" s="419"/>
      <c r="CU60" s="28"/>
      <c r="CV60" s="29"/>
      <c r="CW60" s="30"/>
      <c r="CX60" s="20"/>
      <c r="CY60" s="421">
        <f t="shared" ref="CY60" si="266">BZ60</f>
        <v>10</v>
      </c>
      <c r="CZ60" s="421"/>
      <c r="DA60" s="421"/>
      <c r="DB60" s="28"/>
      <c r="DC60" s="20"/>
      <c r="DD60" s="419" t="str">
        <f t="shared" ref="DD60" si="267">CE60</f>
        <v>　</v>
      </c>
      <c r="DE60" s="419"/>
      <c r="DF60" s="419"/>
      <c r="DG60" s="419"/>
      <c r="DH60" s="419"/>
      <c r="DI60" s="419"/>
      <c r="DJ60" s="419"/>
      <c r="DK60" s="419"/>
      <c r="DL60" s="419">
        <f t="shared" ref="DL60" si="268">CM60</f>
        <v>0</v>
      </c>
      <c r="DM60" s="419"/>
      <c r="DN60" s="419"/>
      <c r="DO60" s="419"/>
      <c r="DP60" s="419"/>
      <c r="DQ60" s="419"/>
      <c r="DR60" s="419"/>
      <c r="DS60" s="419"/>
      <c r="DT60" s="28"/>
      <c r="DU60" s="27"/>
    </row>
    <row r="61" spans="1:125" ht="6.75" customHeight="1">
      <c r="A61" s="26"/>
      <c r="B61" s="21"/>
      <c r="C61" s="422"/>
      <c r="D61" s="422"/>
      <c r="E61" s="422"/>
      <c r="F61" s="31"/>
      <c r="G61" s="21"/>
      <c r="H61" s="420"/>
      <c r="I61" s="420"/>
      <c r="J61" s="420"/>
      <c r="K61" s="420"/>
      <c r="L61" s="420"/>
      <c r="M61" s="420"/>
      <c r="N61" s="420"/>
      <c r="O61" s="420"/>
      <c r="P61" s="420"/>
      <c r="Q61" s="420"/>
      <c r="R61" s="420"/>
      <c r="S61" s="420"/>
      <c r="T61" s="420"/>
      <c r="U61" s="420"/>
      <c r="V61" s="420"/>
      <c r="W61" s="420"/>
      <c r="X61" s="31"/>
      <c r="Y61" s="29"/>
      <c r="Z61" s="30"/>
      <c r="AA61" s="21"/>
      <c r="AB61" s="422"/>
      <c r="AC61" s="422"/>
      <c r="AD61" s="422"/>
      <c r="AE61" s="31"/>
      <c r="AF61" s="21"/>
      <c r="AG61" s="420"/>
      <c r="AH61" s="420"/>
      <c r="AI61" s="420"/>
      <c r="AJ61" s="420"/>
      <c r="AK61" s="420"/>
      <c r="AL61" s="420"/>
      <c r="AM61" s="420"/>
      <c r="AN61" s="420"/>
      <c r="AO61" s="420"/>
      <c r="AP61" s="420"/>
      <c r="AQ61" s="420"/>
      <c r="AR61" s="420"/>
      <c r="AS61" s="420"/>
      <c r="AT61" s="420"/>
      <c r="AU61" s="420"/>
      <c r="AV61" s="420"/>
      <c r="AW61" s="31"/>
      <c r="AX61" s="29"/>
      <c r="AY61" s="30"/>
      <c r="AZ61" s="21"/>
      <c r="BA61" s="422"/>
      <c r="BB61" s="422"/>
      <c r="BC61" s="422"/>
      <c r="BD61" s="31"/>
      <c r="BE61" s="21"/>
      <c r="BF61" s="420"/>
      <c r="BG61" s="420"/>
      <c r="BH61" s="420"/>
      <c r="BI61" s="420"/>
      <c r="BJ61" s="420"/>
      <c r="BK61" s="420"/>
      <c r="BL61" s="420"/>
      <c r="BM61" s="420"/>
      <c r="BN61" s="420"/>
      <c r="BO61" s="420"/>
      <c r="BP61" s="420"/>
      <c r="BQ61" s="420"/>
      <c r="BR61" s="420"/>
      <c r="BS61" s="420"/>
      <c r="BT61" s="420"/>
      <c r="BU61" s="420"/>
      <c r="BV61" s="31"/>
      <c r="BW61" s="29"/>
      <c r="BX61" s="30"/>
      <c r="BY61" s="21"/>
      <c r="BZ61" s="422"/>
      <c r="CA61" s="422"/>
      <c r="CB61" s="422"/>
      <c r="CC61" s="31"/>
      <c r="CD61" s="21"/>
      <c r="CE61" s="420"/>
      <c r="CF61" s="420"/>
      <c r="CG61" s="420"/>
      <c r="CH61" s="420"/>
      <c r="CI61" s="420"/>
      <c r="CJ61" s="420"/>
      <c r="CK61" s="420"/>
      <c r="CL61" s="420"/>
      <c r="CM61" s="420"/>
      <c r="CN61" s="420"/>
      <c r="CO61" s="420"/>
      <c r="CP61" s="420"/>
      <c r="CQ61" s="420"/>
      <c r="CR61" s="420"/>
      <c r="CS61" s="420"/>
      <c r="CT61" s="420"/>
      <c r="CU61" s="31"/>
      <c r="CV61" s="29"/>
      <c r="CW61" s="30"/>
      <c r="CX61" s="21"/>
      <c r="CY61" s="422"/>
      <c r="CZ61" s="422"/>
      <c r="DA61" s="422"/>
      <c r="DB61" s="31"/>
      <c r="DC61" s="21"/>
      <c r="DD61" s="420"/>
      <c r="DE61" s="420"/>
      <c r="DF61" s="420"/>
      <c r="DG61" s="420"/>
      <c r="DH61" s="420"/>
      <c r="DI61" s="420"/>
      <c r="DJ61" s="420"/>
      <c r="DK61" s="420"/>
      <c r="DL61" s="420"/>
      <c r="DM61" s="420"/>
      <c r="DN61" s="420"/>
      <c r="DO61" s="420"/>
      <c r="DP61" s="420"/>
      <c r="DQ61" s="420"/>
      <c r="DR61" s="420"/>
      <c r="DS61" s="420"/>
      <c r="DT61" s="31"/>
      <c r="DU61" s="27"/>
    </row>
    <row r="62" spans="1:125" ht="6.75" customHeight="1">
      <c r="A62" s="26"/>
      <c r="B62" s="20"/>
      <c r="C62" s="421">
        <f t="shared" ref="C62" si="269">C27</f>
        <v>11</v>
      </c>
      <c r="D62" s="421"/>
      <c r="E62" s="421"/>
      <c r="F62" s="28"/>
      <c r="G62" s="20"/>
      <c r="H62" s="419" t="str">
        <f t="shared" ref="H62" si="270">H27</f>
        <v>　</v>
      </c>
      <c r="I62" s="419"/>
      <c r="J62" s="419"/>
      <c r="K62" s="419"/>
      <c r="L62" s="419"/>
      <c r="M62" s="419"/>
      <c r="N62" s="419"/>
      <c r="O62" s="419"/>
      <c r="P62" s="419">
        <f t="shared" ref="P62" si="271">P27</f>
        <v>0</v>
      </c>
      <c r="Q62" s="419"/>
      <c r="R62" s="419"/>
      <c r="S62" s="419"/>
      <c r="T62" s="419"/>
      <c r="U62" s="419"/>
      <c r="V62" s="419"/>
      <c r="W62" s="419"/>
      <c r="X62" s="28"/>
      <c r="Y62" s="29"/>
      <c r="Z62" s="30"/>
      <c r="AA62" s="20"/>
      <c r="AB62" s="421">
        <f>C62</f>
        <v>11</v>
      </c>
      <c r="AC62" s="421"/>
      <c r="AD62" s="421"/>
      <c r="AE62" s="28"/>
      <c r="AF62" s="20"/>
      <c r="AG62" s="419" t="str">
        <f t="shared" ref="AG62" si="272">H62</f>
        <v>　</v>
      </c>
      <c r="AH62" s="419"/>
      <c r="AI62" s="419"/>
      <c r="AJ62" s="419"/>
      <c r="AK62" s="419"/>
      <c r="AL62" s="419"/>
      <c r="AM62" s="419"/>
      <c r="AN62" s="419"/>
      <c r="AO62" s="419">
        <f t="shared" ref="AO62" si="273">P62</f>
        <v>0</v>
      </c>
      <c r="AP62" s="419"/>
      <c r="AQ62" s="419"/>
      <c r="AR62" s="419"/>
      <c r="AS62" s="419"/>
      <c r="AT62" s="419"/>
      <c r="AU62" s="419"/>
      <c r="AV62" s="419"/>
      <c r="AW62" s="28"/>
      <c r="AX62" s="29"/>
      <c r="AY62" s="30"/>
      <c r="AZ62" s="20"/>
      <c r="BA62" s="421">
        <f t="shared" ref="BA62" si="274">AB62</f>
        <v>11</v>
      </c>
      <c r="BB62" s="421"/>
      <c r="BC62" s="421"/>
      <c r="BD62" s="28"/>
      <c r="BE62" s="20"/>
      <c r="BF62" s="419" t="str">
        <f t="shared" ref="BF62" si="275">AG62</f>
        <v>　</v>
      </c>
      <c r="BG62" s="419"/>
      <c r="BH62" s="419"/>
      <c r="BI62" s="419"/>
      <c r="BJ62" s="419"/>
      <c r="BK62" s="419"/>
      <c r="BL62" s="419"/>
      <c r="BM62" s="419"/>
      <c r="BN62" s="419">
        <f t="shared" ref="BN62" si="276">AO62</f>
        <v>0</v>
      </c>
      <c r="BO62" s="419"/>
      <c r="BP62" s="419"/>
      <c r="BQ62" s="419"/>
      <c r="BR62" s="419"/>
      <c r="BS62" s="419"/>
      <c r="BT62" s="419"/>
      <c r="BU62" s="419"/>
      <c r="BV62" s="28"/>
      <c r="BW62" s="29"/>
      <c r="BX62" s="30"/>
      <c r="BY62" s="20"/>
      <c r="BZ62" s="421">
        <f t="shared" ref="BZ62" si="277">BA62</f>
        <v>11</v>
      </c>
      <c r="CA62" s="421"/>
      <c r="CB62" s="421"/>
      <c r="CC62" s="28"/>
      <c r="CD62" s="20"/>
      <c r="CE62" s="419" t="str">
        <f t="shared" ref="CE62" si="278">BF62</f>
        <v>　</v>
      </c>
      <c r="CF62" s="419"/>
      <c r="CG62" s="419"/>
      <c r="CH62" s="419"/>
      <c r="CI62" s="419"/>
      <c r="CJ62" s="419"/>
      <c r="CK62" s="419"/>
      <c r="CL62" s="419"/>
      <c r="CM62" s="419">
        <f t="shared" ref="CM62" si="279">BN62</f>
        <v>0</v>
      </c>
      <c r="CN62" s="419"/>
      <c r="CO62" s="419"/>
      <c r="CP62" s="419"/>
      <c r="CQ62" s="419"/>
      <c r="CR62" s="419"/>
      <c r="CS62" s="419"/>
      <c r="CT62" s="419"/>
      <c r="CU62" s="28"/>
      <c r="CV62" s="29"/>
      <c r="CW62" s="30"/>
      <c r="CX62" s="20"/>
      <c r="CY62" s="421">
        <f t="shared" ref="CY62" si="280">BZ62</f>
        <v>11</v>
      </c>
      <c r="CZ62" s="421"/>
      <c r="DA62" s="421"/>
      <c r="DB62" s="28"/>
      <c r="DC62" s="20"/>
      <c r="DD62" s="419" t="str">
        <f t="shared" ref="DD62" si="281">CE62</f>
        <v>　</v>
      </c>
      <c r="DE62" s="419"/>
      <c r="DF62" s="419"/>
      <c r="DG62" s="419"/>
      <c r="DH62" s="419"/>
      <c r="DI62" s="419"/>
      <c r="DJ62" s="419"/>
      <c r="DK62" s="419"/>
      <c r="DL62" s="419">
        <f t="shared" ref="DL62" si="282">CM62</f>
        <v>0</v>
      </c>
      <c r="DM62" s="419"/>
      <c r="DN62" s="419"/>
      <c r="DO62" s="419"/>
      <c r="DP62" s="419"/>
      <c r="DQ62" s="419"/>
      <c r="DR62" s="419"/>
      <c r="DS62" s="419"/>
      <c r="DT62" s="28"/>
      <c r="DU62" s="27"/>
    </row>
    <row r="63" spans="1:125" ht="6.75" customHeight="1">
      <c r="A63" s="26"/>
      <c r="B63" s="21"/>
      <c r="C63" s="422"/>
      <c r="D63" s="422"/>
      <c r="E63" s="422"/>
      <c r="F63" s="31"/>
      <c r="G63" s="21"/>
      <c r="H63" s="420"/>
      <c r="I63" s="420"/>
      <c r="J63" s="420"/>
      <c r="K63" s="420"/>
      <c r="L63" s="420"/>
      <c r="M63" s="420"/>
      <c r="N63" s="420"/>
      <c r="O63" s="420"/>
      <c r="P63" s="420"/>
      <c r="Q63" s="420"/>
      <c r="R63" s="420"/>
      <c r="S63" s="420"/>
      <c r="T63" s="420"/>
      <c r="U63" s="420"/>
      <c r="V63" s="420"/>
      <c r="W63" s="420"/>
      <c r="X63" s="31"/>
      <c r="Y63" s="29"/>
      <c r="Z63" s="30"/>
      <c r="AA63" s="21"/>
      <c r="AB63" s="422"/>
      <c r="AC63" s="422"/>
      <c r="AD63" s="422"/>
      <c r="AE63" s="31"/>
      <c r="AF63" s="21"/>
      <c r="AG63" s="420"/>
      <c r="AH63" s="420"/>
      <c r="AI63" s="420"/>
      <c r="AJ63" s="420"/>
      <c r="AK63" s="420"/>
      <c r="AL63" s="420"/>
      <c r="AM63" s="420"/>
      <c r="AN63" s="420"/>
      <c r="AO63" s="420"/>
      <c r="AP63" s="420"/>
      <c r="AQ63" s="420"/>
      <c r="AR63" s="420"/>
      <c r="AS63" s="420"/>
      <c r="AT63" s="420"/>
      <c r="AU63" s="420"/>
      <c r="AV63" s="420"/>
      <c r="AW63" s="31"/>
      <c r="AX63" s="29"/>
      <c r="AY63" s="30"/>
      <c r="AZ63" s="21"/>
      <c r="BA63" s="422"/>
      <c r="BB63" s="422"/>
      <c r="BC63" s="422"/>
      <c r="BD63" s="31"/>
      <c r="BE63" s="21"/>
      <c r="BF63" s="420"/>
      <c r="BG63" s="420"/>
      <c r="BH63" s="420"/>
      <c r="BI63" s="420"/>
      <c r="BJ63" s="420"/>
      <c r="BK63" s="420"/>
      <c r="BL63" s="420"/>
      <c r="BM63" s="420"/>
      <c r="BN63" s="420"/>
      <c r="BO63" s="420"/>
      <c r="BP63" s="420"/>
      <c r="BQ63" s="420"/>
      <c r="BR63" s="420"/>
      <c r="BS63" s="420"/>
      <c r="BT63" s="420"/>
      <c r="BU63" s="420"/>
      <c r="BV63" s="31"/>
      <c r="BW63" s="29"/>
      <c r="BX63" s="30"/>
      <c r="BY63" s="21"/>
      <c r="BZ63" s="422"/>
      <c r="CA63" s="422"/>
      <c r="CB63" s="422"/>
      <c r="CC63" s="31"/>
      <c r="CD63" s="21"/>
      <c r="CE63" s="420"/>
      <c r="CF63" s="420"/>
      <c r="CG63" s="420"/>
      <c r="CH63" s="420"/>
      <c r="CI63" s="420"/>
      <c r="CJ63" s="420"/>
      <c r="CK63" s="420"/>
      <c r="CL63" s="420"/>
      <c r="CM63" s="420"/>
      <c r="CN63" s="420"/>
      <c r="CO63" s="420"/>
      <c r="CP63" s="420"/>
      <c r="CQ63" s="420"/>
      <c r="CR63" s="420"/>
      <c r="CS63" s="420"/>
      <c r="CT63" s="420"/>
      <c r="CU63" s="31"/>
      <c r="CV63" s="29"/>
      <c r="CW63" s="30"/>
      <c r="CX63" s="21"/>
      <c r="CY63" s="422"/>
      <c r="CZ63" s="422"/>
      <c r="DA63" s="422"/>
      <c r="DB63" s="31"/>
      <c r="DC63" s="21"/>
      <c r="DD63" s="420"/>
      <c r="DE63" s="420"/>
      <c r="DF63" s="420"/>
      <c r="DG63" s="420"/>
      <c r="DH63" s="420"/>
      <c r="DI63" s="420"/>
      <c r="DJ63" s="420"/>
      <c r="DK63" s="420"/>
      <c r="DL63" s="420"/>
      <c r="DM63" s="420"/>
      <c r="DN63" s="420"/>
      <c r="DO63" s="420"/>
      <c r="DP63" s="420"/>
      <c r="DQ63" s="420"/>
      <c r="DR63" s="420"/>
      <c r="DS63" s="420"/>
      <c r="DT63" s="31"/>
      <c r="DU63" s="27"/>
    </row>
    <row r="64" spans="1:125" ht="6.75" customHeight="1">
      <c r="A64" s="26"/>
      <c r="B64" s="20"/>
      <c r="C64" s="421">
        <f t="shared" ref="C64" si="283">C29</f>
        <v>12</v>
      </c>
      <c r="D64" s="421"/>
      <c r="E64" s="421"/>
      <c r="F64" s="28"/>
      <c r="G64" s="20"/>
      <c r="H64" s="419" t="str">
        <f t="shared" ref="H64" si="284">H29</f>
        <v>　</v>
      </c>
      <c r="I64" s="419"/>
      <c r="J64" s="419"/>
      <c r="K64" s="419"/>
      <c r="L64" s="419"/>
      <c r="M64" s="419"/>
      <c r="N64" s="419"/>
      <c r="O64" s="419"/>
      <c r="P64" s="419">
        <f t="shared" ref="P64" si="285">P29</f>
        <v>0</v>
      </c>
      <c r="Q64" s="419"/>
      <c r="R64" s="419"/>
      <c r="S64" s="419"/>
      <c r="T64" s="419"/>
      <c r="U64" s="419"/>
      <c r="V64" s="419"/>
      <c r="W64" s="419"/>
      <c r="X64" s="28"/>
      <c r="Y64" s="29"/>
      <c r="Z64" s="30"/>
      <c r="AA64" s="20"/>
      <c r="AB64" s="421">
        <f>C64</f>
        <v>12</v>
      </c>
      <c r="AC64" s="421"/>
      <c r="AD64" s="421"/>
      <c r="AE64" s="28"/>
      <c r="AF64" s="20"/>
      <c r="AG64" s="419" t="str">
        <f t="shared" ref="AG64" si="286">H64</f>
        <v>　</v>
      </c>
      <c r="AH64" s="419"/>
      <c r="AI64" s="419"/>
      <c r="AJ64" s="419"/>
      <c r="AK64" s="419"/>
      <c r="AL64" s="419"/>
      <c r="AM64" s="419"/>
      <c r="AN64" s="419"/>
      <c r="AO64" s="419">
        <f t="shared" ref="AO64" si="287">P64</f>
        <v>0</v>
      </c>
      <c r="AP64" s="419"/>
      <c r="AQ64" s="419"/>
      <c r="AR64" s="419"/>
      <c r="AS64" s="419"/>
      <c r="AT64" s="419"/>
      <c r="AU64" s="419"/>
      <c r="AV64" s="419"/>
      <c r="AW64" s="28"/>
      <c r="AX64" s="29"/>
      <c r="AY64" s="30"/>
      <c r="AZ64" s="20"/>
      <c r="BA64" s="421">
        <f t="shared" ref="BA64" si="288">AB64</f>
        <v>12</v>
      </c>
      <c r="BB64" s="421"/>
      <c r="BC64" s="421"/>
      <c r="BD64" s="28"/>
      <c r="BE64" s="20"/>
      <c r="BF64" s="419" t="str">
        <f t="shared" ref="BF64" si="289">AG64</f>
        <v>　</v>
      </c>
      <c r="BG64" s="419"/>
      <c r="BH64" s="419"/>
      <c r="BI64" s="419"/>
      <c r="BJ64" s="419"/>
      <c r="BK64" s="419"/>
      <c r="BL64" s="419"/>
      <c r="BM64" s="419"/>
      <c r="BN64" s="419">
        <f t="shared" ref="BN64" si="290">AO64</f>
        <v>0</v>
      </c>
      <c r="BO64" s="419"/>
      <c r="BP64" s="419"/>
      <c r="BQ64" s="419"/>
      <c r="BR64" s="419"/>
      <c r="BS64" s="419"/>
      <c r="BT64" s="419"/>
      <c r="BU64" s="419"/>
      <c r="BV64" s="28"/>
      <c r="BW64" s="29"/>
      <c r="BX64" s="30"/>
      <c r="BY64" s="20"/>
      <c r="BZ64" s="421">
        <f t="shared" ref="BZ64" si="291">BA64</f>
        <v>12</v>
      </c>
      <c r="CA64" s="421"/>
      <c r="CB64" s="421"/>
      <c r="CC64" s="28"/>
      <c r="CD64" s="20"/>
      <c r="CE64" s="419" t="str">
        <f t="shared" ref="CE64" si="292">BF64</f>
        <v>　</v>
      </c>
      <c r="CF64" s="419"/>
      <c r="CG64" s="419"/>
      <c r="CH64" s="419"/>
      <c r="CI64" s="419"/>
      <c r="CJ64" s="419"/>
      <c r="CK64" s="419"/>
      <c r="CL64" s="419"/>
      <c r="CM64" s="419">
        <f t="shared" ref="CM64" si="293">BN64</f>
        <v>0</v>
      </c>
      <c r="CN64" s="419"/>
      <c r="CO64" s="419"/>
      <c r="CP64" s="419"/>
      <c r="CQ64" s="419"/>
      <c r="CR64" s="419"/>
      <c r="CS64" s="419"/>
      <c r="CT64" s="419"/>
      <c r="CU64" s="28"/>
      <c r="CV64" s="29"/>
      <c r="CW64" s="30"/>
      <c r="CX64" s="20"/>
      <c r="CY64" s="421">
        <f t="shared" ref="CY64" si="294">BZ64</f>
        <v>12</v>
      </c>
      <c r="CZ64" s="421"/>
      <c r="DA64" s="421"/>
      <c r="DB64" s="28"/>
      <c r="DC64" s="20"/>
      <c r="DD64" s="419" t="str">
        <f t="shared" ref="DD64" si="295">CE64</f>
        <v>　</v>
      </c>
      <c r="DE64" s="419"/>
      <c r="DF64" s="419"/>
      <c r="DG64" s="419"/>
      <c r="DH64" s="419"/>
      <c r="DI64" s="419"/>
      <c r="DJ64" s="419"/>
      <c r="DK64" s="419"/>
      <c r="DL64" s="419">
        <f t="shared" ref="DL64" si="296">CM64</f>
        <v>0</v>
      </c>
      <c r="DM64" s="419"/>
      <c r="DN64" s="419"/>
      <c r="DO64" s="419"/>
      <c r="DP64" s="419"/>
      <c r="DQ64" s="419"/>
      <c r="DR64" s="419"/>
      <c r="DS64" s="419"/>
      <c r="DT64" s="28"/>
      <c r="DU64" s="27"/>
    </row>
    <row r="65" spans="1:125" ht="6.75" customHeight="1">
      <c r="A65" s="26"/>
      <c r="B65" s="21"/>
      <c r="C65" s="422"/>
      <c r="D65" s="422"/>
      <c r="E65" s="422"/>
      <c r="F65" s="31"/>
      <c r="G65" s="21"/>
      <c r="H65" s="420"/>
      <c r="I65" s="420"/>
      <c r="J65" s="420"/>
      <c r="K65" s="420"/>
      <c r="L65" s="420"/>
      <c r="M65" s="420"/>
      <c r="N65" s="420"/>
      <c r="O65" s="420"/>
      <c r="P65" s="420"/>
      <c r="Q65" s="420"/>
      <c r="R65" s="420"/>
      <c r="S65" s="420"/>
      <c r="T65" s="420"/>
      <c r="U65" s="420"/>
      <c r="V65" s="420"/>
      <c r="W65" s="420"/>
      <c r="X65" s="31"/>
      <c r="Y65" s="29"/>
      <c r="Z65" s="30"/>
      <c r="AA65" s="21"/>
      <c r="AB65" s="422"/>
      <c r="AC65" s="422"/>
      <c r="AD65" s="422"/>
      <c r="AE65" s="31"/>
      <c r="AF65" s="21"/>
      <c r="AG65" s="420"/>
      <c r="AH65" s="420"/>
      <c r="AI65" s="420"/>
      <c r="AJ65" s="420"/>
      <c r="AK65" s="420"/>
      <c r="AL65" s="420"/>
      <c r="AM65" s="420"/>
      <c r="AN65" s="420"/>
      <c r="AO65" s="420"/>
      <c r="AP65" s="420"/>
      <c r="AQ65" s="420"/>
      <c r="AR65" s="420"/>
      <c r="AS65" s="420"/>
      <c r="AT65" s="420"/>
      <c r="AU65" s="420"/>
      <c r="AV65" s="420"/>
      <c r="AW65" s="31"/>
      <c r="AX65" s="29"/>
      <c r="AY65" s="30"/>
      <c r="AZ65" s="21"/>
      <c r="BA65" s="422"/>
      <c r="BB65" s="422"/>
      <c r="BC65" s="422"/>
      <c r="BD65" s="31"/>
      <c r="BE65" s="21"/>
      <c r="BF65" s="420"/>
      <c r="BG65" s="420"/>
      <c r="BH65" s="420"/>
      <c r="BI65" s="420"/>
      <c r="BJ65" s="420"/>
      <c r="BK65" s="420"/>
      <c r="BL65" s="420"/>
      <c r="BM65" s="420"/>
      <c r="BN65" s="420"/>
      <c r="BO65" s="420"/>
      <c r="BP65" s="420"/>
      <c r="BQ65" s="420"/>
      <c r="BR65" s="420"/>
      <c r="BS65" s="420"/>
      <c r="BT65" s="420"/>
      <c r="BU65" s="420"/>
      <c r="BV65" s="31"/>
      <c r="BW65" s="29"/>
      <c r="BX65" s="30"/>
      <c r="BY65" s="21"/>
      <c r="BZ65" s="422"/>
      <c r="CA65" s="422"/>
      <c r="CB65" s="422"/>
      <c r="CC65" s="31"/>
      <c r="CD65" s="21"/>
      <c r="CE65" s="420"/>
      <c r="CF65" s="420"/>
      <c r="CG65" s="420"/>
      <c r="CH65" s="420"/>
      <c r="CI65" s="420"/>
      <c r="CJ65" s="420"/>
      <c r="CK65" s="420"/>
      <c r="CL65" s="420"/>
      <c r="CM65" s="420"/>
      <c r="CN65" s="420"/>
      <c r="CO65" s="420"/>
      <c r="CP65" s="420"/>
      <c r="CQ65" s="420"/>
      <c r="CR65" s="420"/>
      <c r="CS65" s="420"/>
      <c r="CT65" s="420"/>
      <c r="CU65" s="31"/>
      <c r="CV65" s="29"/>
      <c r="CW65" s="30"/>
      <c r="CX65" s="21"/>
      <c r="CY65" s="422"/>
      <c r="CZ65" s="422"/>
      <c r="DA65" s="422"/>
      <c r="DB65" s="31"/>
      <c r="DC65" s="21"/>
      <c r="DD65" s="420"/>
      <c r="DE65" s="420"/>
      <c r="DF65" s="420"/>
      <c r="DG65" s="420"/>
      <c r="DH65" s="420"/>
      <c r="DI65" s="420"/>
      <c r="DJ65" s="420"/>
      <c r="DK65" s="420"/>
      <c r="DL65" s="420"/>
      <c r="DM65" s="420"/>
      <c r="DN65" s="420"/>
      <c r="DO65" s="420"/>
      <c r="DP65" s="420"/>
      <c r="DQ65" s="420"/>
      <c r="DR65" s="420"/>
      <c r="DS65" s="420"/>
      <c r="DT65" s="31"/>
      <c r="DU65" s="27"/>
    </row>
    <row r="66" spans="1:125" ht="6.75" customHeight="1">
      <c r="A66" s="26"/>
      <c r="B66" s="20"/>
      <c r="C66" s="421">
        <f t="shared" ref="C66" si="297">C31</f>
        <v>13</v>
      </c>
      <c r="D66" s="421"/>
      <c r="E66" s="421"/>
      <c r="F66" s="28"/>
      <c r="G66" s="20"/>
      <c r="H66" s="419" t="str">
        <f t="shared" ref="H66" si="298">H31</f>
        <v>　</v>
      </c>
      <c r="I66" s="419"/>
      <c r="J66" s="419"/>
      <c r="K66" s="419"/>
      <c r="L66" s="419"/>
      <c r="M66" s="419"/>
      <c r="N66" s="419"/>
      <c r="O66" s="419"/>
      <c r="P66" s="419">
        <f t="shared" ref="P66" si="299">P31</f>
        <v>0</v>
      </c>
      <c r="Q66" s="419"/>
      <c r="R66" s="419"/>
      <c r="S66" s="419"/>
      <c r="T66" s="419"/>
      <c r="U66" s="419"/>
      <c r="V66" s="419"/>
      <c r="W66" s="419"/>
      <c r="X66" s="28"/>
      <c r="Y66" s="29"/>
      <c r="Z66" s="30"/>
      <c r="AA66" s="20"/>
      <c r="AB66" s="421">
        <f>C66</f>
        <v>13</v>
      </c>
      <c r="AC66" s="421"/>
      <c r="AD66" s="421"/>
      <c r="AE66" s="28"/>
      <c r="AF66" s="20"/>
      <c r="AG66" s="419" t="str">
        <f t="shared" ref="AG66" si="300">H66</f>
        <v>　</v>
      </c>
      <c r="AH66" s="419"/>
      <c r="AI66" s="419"/>
      <c r="AJ66" s="419"/>
      <c r="AK66" s="419"/>
      <c r="AL66" s="419"/>
      <c r="AM66" s="419"/>
      <c r="AN66" s="419"/>
      <c r="AO66" s="419">
        <f t="shared" ref="AO66" si="301">P66</f>
        <v>0</v>
      </c>
      <c r="AP66" s="419"/>
      <c r="AQ66" s="419"/>
      <c r="AR66" s="419"/>
      <c r="AS66" s="419"/>
      <c r="AT66" s="419"/>
      <c r="AU66" s="419"/>
      <c r="AV66" s="419"/>
      <c r="AW66" s="28"/>
      <c r="AX66" s="29"/>
      <c r="AY66" s="30"/>
      <c r="AZ66" s="20"/>
      <c r="BA66" s="421">
        <f t="shared" ref="BA66" si="302">AB66</f>
        <v>13</v>
      </c>
      <c r="BB66" s="421"/>
      <c r="BC66" s="421"/>
      <c r="BD66" s="28"/>
      <c r="BE66" s="20"/>
      <c r="BF66" s="419" t="str">
        <f t="shared" ref="BF66" si="303">AG66</f>
        <v>　</v>
      </c>
      <c r="BG66" s="419"/>
      <c r="BH66" s="419"/>
      <c r="BI66" s="419"/>
      <c r="BJ66" s="419"/>
      <c r="BK66" s="419"/>
      <c r="BL66" s="419"/>
      <c r="BM66" s="419"/>
      <c r="BN66" s="419">
        <f t="shared" ref="BN66" si="304">AO66</f>
        <v>0</v>
      </c>
      <c r="BO66" s="419"/>
      <c r="BP66" s="419"/>
      <c r="BQ66" s="419"/>
      <c r="BR66" s="419"/>
      <c r="BS66" s="419"/>
      <c r="BT66" s="419"/>
      <c r="BU66" s="419"/>
      <c r="BV66" s="28"/>
      <c r="BW66" s="29"/>
      <c r="BX66" s="30"/>
      <c r="BY66" s="20"/>
      <c r="BZ66" s="421">
        <f t="shared" ref="BZ66" si="305">BA66</f>
        <v>13</v>
      </c>
      <c r="CA66" s="421"/>
      <c r="CB66" s="421"/>
      <c r="CC66" s="28"/>
      <c r="CD66" s="20"/>
      <c r="CE66" s="419" t="str">
        <f t="shared" ref="CE66" si="306">BF66</f>
        <v>　</v>
      </c>
      <c r="CF66" s="419"/>
      <c r="CG66" s="419"/>
      <c r="CH66" s="419"/>
      <c r="CI66" s="419"/>
      <c r="CJ66" s="419"/>
      <c r="CK66" s="419"/>
      <c r="CL66" s="419"/>
      <c r="CM66" s="419">
        <f t="shared" ref="CM66" si="307">BN66</f>
        <v>0</v>
      </c>
      <c r="CN66" s="419"/>
      <c r="CO66" s="419"/>
      <c r="CP66" s="419"/>
      <c r="CQ66" s="419"/>
      <c r="CR66" s="419"/>
      <c r="CS66" s="419"/>
      <c r="CT66" s="419"/>
      <c r="CU66" s="28"/>
      <c r="CV66" s="29"/>
      <c r="CW66" s="30"/>
      <c r="CX66" s="20"/>
      <c r="CY66" s="421">
        <f t="shared" ref="CY66" si="308">BZ66</f>
        <v>13</v>
      </c>
      <c r="CZ66" s="421"/>
      <c r="DA66" s="421"/>
      <c r="DB66" s="28"/>
      <c r="DC66" s="20"/>
      <c r="DD66" s="419" t="str">
        <f t="shared" ref="DD66" si="309">CE66</f>
        <v>　</v>
      </c>
      <c r="DE66" s="419"/>
      <c r="DF66" s="419"/>
      <c r="DG66" s="419"/>
      <c r="DH66" s="419"/>
      <c r="DI66" s="419"/>
      <c r="DJ66" s="419"/>
      <c r="DK66" s="419"/>
      <c r="DL66" s="419">
        <f t="shared" ref="DL66" si="310">CM66</f>
        <v>0</v>
      </c>
      <c r="DM66" s="419"/>
      <c r="DN66" s="419"/>
      <c r="DO66" s="419"/>
      <c r="DP66" s="419"/>
      <c r="DQ66" s="419"/>
      <c r="DR66" s="419"/>
      <c r="DS66" s="419"/>
      <c r="DT66" s="28"/>
      <c r="DU66" s="27"/>
    </row>
    <row r="67" spans="1:125" ht="6.75" customHeight="1">
      <c r="A67" s="26"/>
      <c r="B67" s="21"/>
      <c r="C67" s="422"/>
      <c r="D67" s="422"/>
      <c r="E67" s="422"/>
      <c r="F67" s="31"/>
      <c r="G67" s="21"/>
      <c r="H67" s="420"/>
      <c r="I67" s="420"/>
      <c r="J67" s="420"/>
      <c r="K67" s="420"/>
      <c r="L67" s="420"/>
      <c r="M67" s="420"/>
      <c r="N67" s="420"/>
      <c r="O67" s="420"/>
      <c r="P67" s="420"/>
      <c r="Q67" s="420"/>
      <c r="R67" s="420"/>
      <c r="S67" s="420"/>
      <c r="T67" s="420"/>
      <c r="U67" s="420"/>
      <c r="V67" s="420"/>
      <c r="W67" s="420"/>
      <c r="X67" s="31"/>
      <c r="Y67" s="29"/>
      <c r="Z67" s="30"/>
      <c r="AA67" s="21"/>
      <c r="AB67" s="422"/>
      <c r="AC67" s="422"/>
      <c r="AD67" s="422"/>
      <c r="AE67" s="31"/>
      <c r="AF67" s="21"/>
      <c r="AG67" s="420"/>
      <c r="AH67" s="420"/>
      <c r="AI67" s="420"/>
      <c r="AJ67" s="420"/>
      <c r="AK67" s="420"/>
      <c r="AL67" s="420"/>
      <c r="AM67" s="420"/>
      <c r="AN67" s="420"/>
      <c r="AO67" s="420"/>
      <c r="AP67" s="420"/>
      <c r="AQ67" s="420"/>
      <c r="AR67" s="420"/>
      <c r="AS67" s="420"/>
      <c r="AT67" s="420"/>
      <c r="AU67" s="420"/>
      <c r="AV67" s="420"/>
      <c r="AW67" s="31"/>
      <c r="AX67" s="29"/>
      <c r="AY67" s="30"/>
      <c r="AZ67" s="21"/>
      <c r="BA67" s="422"/>
      <c r="BB67" s="422"/>
      <c r="BC67" s="422"/>
      <c r="BD67" s="31"/>
      <c r="BE67" s="21"/>
      <c r="BF67" s="420"/>
      <c r="BG67" s="420"/>
      <c r="BH67" s="420"/>
      <c r="BI67" s="420"/>
      <c r="BJ67" s="420"/>
      <c r="BK67" s="420"/>
      <c r="BL67" s="420"/>
      <c r="BM67" s="420"/>
      <c r="BN67" s="420"/>
      <c r="BO67" s="420"/>
      <c r="BP67" s="420"/>
      <c r="BQ67" s="420"/>
      <c r="BR67" s="420"/>
      <c r="BS67" s="420"/>
      <c r="BT67" s="420"/>
      <c r="BU67" s="420"/>
      <c r="BV67" s="31"/>
      <c r="BW67" s="29"/>
      <c r="BX67" s="30"/>
      <c r="BY67" s="21"/>
      <c r="BZ67" s="422"/>
      <c r="CA67" s="422"/>
      <c r="CB67" s="422"/>
      <c r="CC67" s="31"/>
      <c r="CD67" s="21"/>
      <c r="CE67" s="420"/>
      <c r="CF67" s="420"/>
      <c r="CG67" s="420"/>
      <c r="CH67" s="420"/>
      <c r="CI67" s="420"/>
      <c r="CJ67" s="420"/>
      <c r="CK67" s="420"/>
      <c r="CL67" s="420"/>
      <c r="CM67" s="420"/>
      <c r="CN67" s="420"/>
      <c r="CO67" s="420"/>
      <c r="CP67" s="420"/>
      <c r="CQ67" s="420"/>
      <c r="CR67" s="420"/>
      <c r="CS67" s="420"/>
      <c r="CT67" s="420"/>
      <c r="CU67" s="31"/>
      <c r="CV67" s="29"/>
      <c r="CW67" s="30"/>
      <c r="CX67" s="21"/>
      <c r="CY67" s="422"/>
      <c r="CZ67" s="422"/>
      <c r="DA67" s="422"/>
      <c r="DB67" s="31"/>
      <c r="DC67" s="21"/>
      <c r="DD67" s="420"/>
      <c r="DE67" s="420"/>
      <c r="DF67" s="420"/>
      <c r="DG67" s="420"/>
      <c r="DH67" s="420"/>
      <c r="DI67" s="420"/>
      <c r="DJ67" s="420"/>
      <c r="DK67" s="420"/>
      <c r="DL67" s="420"/>
      <c r="DM67" s="420"/>
      <c r="DN67" s="420"/>
      <c r="DO67" s="420"/>
      <c r="DP67" s="420"/>
      <c r="DQ67" s="420"/>
      <c r="DR67" s="420"/>
      <c r="DS67" s="420"/>
      <c r="DT67" s="31"/>
      <c r="DU67" s="27"/>
    </row>
    <row r="68" spans="1:125" ht="6.75" customHeight="1">
      <c r="A68" s="26"/>
      <c r="B68" s="20"/>
      <c r="C68" s="421">
        <f t="shared" ref="C68" si="311">C33</f>
        <v>14</v>
      </c>
      <c r="D68" s="421"/>
      <c r="E68" s="421"/>
      <c r="F68" s="28"/>
      <c r="G68" s="20"/>
      <c r="H68" s="419" t="str">
        <f t="shared" ref="H68" si="312">H33</f>
        <v>　</v>
      </c>
      <c r="I68" s="419"/>
      <c r="J68" s="419"/>
      <c r="K68" s="419"/>
      <c r="L68" s="419"/>
      <c r="M68" s="419"/>
      <c r="N68" s="419"/>
      <c r="O68" s="419"/>
      <c r="P68" s="419">
        <f t="shared" ref="P68" si="313">P33</f>
        <v>0</v>
      </c>
      <c r="Q68" s="419"/>
      <c r="R68" s="419"/>
      <c r="S68" s="419"/>
      <c r="T68" s="419"/>
      <c r="U68" s="419"/>
      <c r="V68" s="419"/>
      <c r="W68" s="419"/>
      <c r="X68" s="28"/>
      <c r="Y68" s="29"/>
      <c r="Z68" s="30"/>
      <c r="AA68" s="20"/>
      <c r="AB68" s="421">
        <f>C68</f>
        <v>14</v>
      </c>
      <c r="AC68" s="421"/>
      <c r="AD68" s="421"/>
      <c r="AE68" s="28"/>
      <c r="AF68" s="20"/>
      <c r="AG68" s="419" t="str">
        <f t="shared" ref="AG68" si="314">H68</f>
        <v>　</v>
      </c>
      <c r="AH68" s="419"/>
      <c r="AI68" s="419"/>
      <c r="AJ68" s="419"/>
      <c r="AK68" s="419"/>
      <c r="AL68" s="419"/>
      <c r="AM68" s="419"/>
      <c r="AN68" s="419"/>
      <c r="AO68" s="419">
        <f t="shared" ref="AO68" si="315">P68</f>
        <v>0</v>
      </c>
      <c r="AP68" s="419"/>
      <c r="AQ68" s="419"/>
      <c r="AR68" s="419"/>
      <c r="AS68" s="419"/>
      <c r="AT68" s="419"/>
      <c r="AU68" s="419"/>
      <c r="AV68" s="419"/>
      <c r="AW68" s="28"/>
      <c r="AX68" s="29"/>
      <c r="AY68" s="30"/>
      <c r="AZ68" s="20"/>
      <c r="BA68" s="421">
        <f t="shared" ref="BA68" si="316">AB68</f>
        <v>14</v>
      </c>
      <c r="BB68" s="421"/>
      <c r="BC68" s="421"/>
      <c r="BD68" s="28"/>
      <c r="BE68" s="20"/>
      <c r="BF68" s="419" t="str">
        <f t="shared" ref="BF68" si="317">AG68</f>
        <v>　</v>
      </c>
      <c r="BG68" s="419"/>
      <c r="BH68" s="419"/>
      <c r="BI68" s="419"/>
      <c r="BJ68" s="419"/>
      <c r="BK68" s="419"/>
      <c r="BL68" s="419"/>
      <c r="BM68" s="419"/>
      <c r="BN68" s="419">
        <f t="shared" ref="BN68" si="318">AO68</f>
        <v>0</v>
      </c>
      <c r="BO68" s="419"/>
      <c r="BP68" s="419"/>
      <c r="BQ68" s="419"/>
      <c r="BR68" s="419"/>
      <c r="BS68" s="419"/>
      <c r="BT68" s="419"/>
      <c r="BU68" s="419"/>
      <c r="BV68" s="28"/>
      <c r="BW68" s="29"/>
      <c r="BX68" s="30"/>
      <c r="BY68" s="20"/>
      <c r="BZ68" s="421">
        <f t="shared" ref="BZ68" si="319">BA68</f>
        <v>14</v>
      </c>
      <c r="CA68" s="421"/>
      <c r="CB68" s="421"/>
      <c r="CC68" s="28"/>
      <c r="CD68" s="20"/>
      <c r="CE68" s="419" t="str">
        <f t="shared" ref="CE68" si="320">BF68</f>
        <v>　</v>
      </c>
      <c r="CF68" s="419"/>
      <c r="CG68" s="419"/>
      <c r="CH68" s="419"/>
      <c r="CI68" s="419"/>
      <c r="CJ68" s="419"/>
      <c r="CK68" s="419"/>
      <c r="CL68" s="419"/>
      <c r="CM68" s="419">
        <f t="shared" ref="CM68" si="321">BN68</f>
        <v>0</v>
      </c>
      <c r="CN68" s="419"/>
      <c r="CO68" s="419"/>
      <c r="CP68" s="419"/>
      <c r="CQ68" s="419"/>
      <c r="CR68" s="419"/>
      <c r="CS68" s="419"/>
      <c r="CT68" s="419"/>
      <c r="CU68" s="28"/>
      <c r="CV68" s="29"/>
      <c r="CW68" s="30"/>
      <c r="CX68" s="20"/>
      <c r="CY68" s="421">
        <f t="shared" ref="CY68" si="322">BZ68</f>
        <v>14</v>
      </c>
      <c r="CZ68" s="421"/>
      <c r="DA68" s="421"/>
      <c r="DB68" s="28"/>
      <c r="DC68" s="20"/>
      <c r="DD68" s="419" t="str">
        <f t="shared" ref="DD68" si="323">CE68</f>
        <v>　</v>
      </c>
      <c r="DE68" s="419"/>
      <c r="DF68" s="419"/>
      <c r="DG68" s="419"/>
      <c r="DH68" s="419"/>
      <c r="DI68" s="419"/>
      <c r="DJ68" s="419"/>
      <c r="DK68" s="419"/>
      <c r="DL68" s="419">
        <f t="shared" ref="DL68" si="324">CM68</f>
        <v>0</v>
      </c>
      <c r="DM68" s="419"/>
      <c r="DN68" s="419"/>
      <c r="DO68" s="419"/>
      <c r="DP68" s="419"/>
      <c r="DQ68" s="419"/>
      <c r="DR68" s="419"/>
      <c r="DS68" s="419"/>
      <c r="DT68" s="28"/>
      <c r="DU68" s="27"/>
    </row>
    <row r="69" spans="1:125" ht="6.75" customHeight="1">
      <c r="A69" s="26"/>
      <c r="B69" s="21"/>
      <c r="C69" s="422"/>
      <c r="D69" s="422"/>
      <c r="E69" s="422"/>
      <c r="F69" s="31"/>
      <c r="G69" s="21"/>
      <c r="H69" s="420"/>
      <c r="I69" s="420"/>
      <c r="J69" s="420"/>
      <c r="K69" s="420"/>
      <c r="L69" s="420"/>
      <c r="M69" s="420"/>
      <c r="N69" s="420"/>
      <c r="O69" s="420"/>
      <c r="P69" s="420"/>
      <c r="Q69" s="420"/>
      <c r="R69" s="420"/>
      <c r="S69" s="420"/>
      <c r="T69" s="420"/>
      <c r="U69" s="420"/>
      <c r="V69" s="420"/>
      <c r="W69" s="420"/>
      <c r="X69" s="31"/>
      <c r="Y69" s="29"/>
      <c r="Z69" s="30"/>
      <c r="AA69" s="21"/>
      <c r="AB69" s="422"/>
      <c r="AC69" s="422"/>
      <c r="AD69" s="422"/>
      <c r="AE69" s="31"/>
      <c r="AF69" s="21"/>
      <c r="AG69" s="420"/>
      <c r="AH69" s="420"/>
      <c r="AI69" s="420"/>
      <c r="AJ69" s="420"/>
      <c r="AK69" s="420"/>
      <c r="AL69" s="420"/>
      <c r="AM69" s="420"/>
      <c r="AN69" s="420"/>
      <c r="AO69" s="420"/>
      <c r="AP69" s="420"/>
      <c r="AQ69" s="420"/>
      <c r="AR69" s="420"/>
      <c r="AS69" s="420"/>
      <c r="AT69" s="420"/>
      <c r="AU69" s="420"/>
      <c r="AV69" s="420"/>
      <c r="AW69" s="31"/>
      <c r="AX69" s="29"/>
      <c r="AY69" s="30"/>
      <c r="AZ69" s="21"/>
      <c r="BA69" s="422"/>
      <c r="BB69" s="422"/>
      <c r="BC69" s="422"/>
      <c r="BD69" s="31"/>
      <c r="BE69" s="21"/>
      <c r="BF69" s="420"/>
      <c r="BG69" s="420"/>
      <c r="BH69" s="420"/>
      <c r="BI69" s="420"/>
      <c r="BJ69" s="420"/>
      <c r="BK69" s="420"/>
      <c r="BL69" s="420"/>
      <c r="BM69" s="420"/>
      <c r="BN69" s="420"/>
      <c r="BO69" s="420"/>
      <c r="BP69" s="420"/>
      <c r="BQ69" s="420"/>
      <c r="BR69" s="420"/>
      <c r="BS69" s="420"/>
      <c r="BT69" s="420"/>
      <c r="BU69" s="420"/>
      <c r="BV69" s="31"/>
      <c r="BW69" s="29"/>
      <c r="BX69" s="30"/>
      <c r="BY69" s="21"/>
      <c r="BZ69" s="422"/>
      <c r="CA69" s="422"/>
      <c r="CB69" s="422"/>
      <c r="CC69" s="31"/>
      <c r="CD69" s="21"/>
      <c r="CE69" s="420"/>
      <c r="CF69" s="420"/>
      <c r="CG69" s="420"/>
      <c r="CH69" s="420"/>
      <c r="CI69" s="420"/>
      <c r="CJ69" s="420"/>
      <c r="CK69" s="420"/>
      <c r="CL69" s="420"/>
      <c r="CM69" s="420"/>
      <c r="CN69" s="420"/>
      <c r="CO69" s="420"/>
      <c r="CP69" s="420"/>
      <c r="CQ69" s="420"/>
      <c r="CR69" s="420"/>
      <c r="CS69" s="420"/>
      <c r="CT69" s="420"/>
      <c r="CU69" s="31"/>
      <c r="CV69" s="29"/>
      <c r="CW69" s="30"/>
      <c r="CX69" s="21"/>
      <c r="CY69" s="422"/>
      <c r="CZ69" s="422"/>
      <c r="DA69" s="422"/>
      <c r="DB69" s="31"/>
      <c r="DC69" s="21"/>
      <c r="DD69" s="420"/>
      <c r="DE69" s="420"/>
      <c r="DF69" s="420"/>
      <c r="DG69" s="420"/>
      <c r="DH69" s="420"/>
      <c r="DI69" s="420"/>
      <c r="DJ69" s="420"/>
      <c r="DK69" s="420"/>
      <c r="DL69" s="420"/>
      <c r="DM69" s="420"/>
      <c r="DN69" s="420"/>
      <c r="DO69" s="420"/>
      <c r="DP69" s="420"/>
      <c r="DQ69" s="420"/>
      <c r="DR69" s="420"/>
      <c r="DS69" s="420"/>
      <c r="DT69" s="31"/>
      <c r="DU69" s="27"/>
    </row>
    <row r="70" spans="1:125" ht="6.75" customHeight="1">
      <c r="A70" s="32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2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2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2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33"/>
      <c r="CR70" s="33"/>
      <c r="CS70" s="33"/>
      <c r="CT70" s="33"/>
      <c r="CU70" s="33"/>
      <c r="CV70" s="33"/>
      <c r="CW70" s="32"/>
      <c r="CX70" s="33"/>
      <c r="CY70" s="33"/>
      <c r="CZ70" s="33"/>
      <c r="DA70" s="33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  <c r="DT70" s="33"/>
      <c r="DU70" s="34"/>
    </row>
    <row r="71" spans="1:125" ht="15.75" customHeight="1">
      <c r="A71" s="423" t="s">
        <v>82</v>
      </c>
      <c r="B71" s="423"/>
      <c r="C71" s="423"/>
      <c r="D71" s="423"/>
      <c r="E71" s="423"/>
      <c r="F71" s="423"/>
      <c r="G71" s="423"/>
      <c r="H71" s="423"/>
      <c r="I71" s="423"/>
      <c r="J71" s="423"/>
      <c r="K71" s="423"/>
      <c r="L71" s="423"/>
      <c r="M71" s="423"/>
      <c r="N71" s="423"/>
      <c r="O71" s="423"/>
      <c r="P71" s="423"/>
      <c r="Q71" s="423"/>
      <c r="R71" s="423"/>
      <c r="S71" s="423"/>
      <c r="T71" s="423"/>
      <c r="U71" s="423"/>
      <c r="V71" s="423"/>
      <c r="W71" s="423"/>
      <c r="X71" s="423"/>
      <c r="Y71" s="423"/>
      <c r="Z71" s="423"/>
      <c r="AA71" s="423"/>
      <c r="AB71" s="423"/>
      <c r="AC71" s="423"/>
      <c r="AD71" s="423"/>
      <c r="AE71" s="423"/>
      <c r="AF71" s="423"/>
      <c r="AG71" s="423"/>
      <c r="AH71" s="423"/>
      <c r="AI71" s="423"/>
      <c r="AJ71" s="423"/>
      <c r="AK71" s="423"/>
      <c r="AL71" s="423"/>
      <c r="AM71" s="423"/>
      <c r="AN71" s="423"/>
      <c r="AO71" s="423"/>
      <c r="AP71" s="423"/>
      <c r="AQ71" s="423"/>
      <c r="AR71" s="423"/>
      <c r="AS71" s="423"/>
      <c r="AT71" s="423"/>
      <c r="AU71" s="423"/>
      <c r="AV71" s="423"/>
      <c r="AW71" s="423"/>
      <c r="AX71" s="423"/>
      <c r="AY71" s="423"/>
      <c r="AZ71" s="423"/>
      <c r="BA71" s="423"/>
      <c r="BB71" s="423"/>
      <c r="BC71" s="423"/>
      <c r="BD71" s="423"/>
      <c r="BE71" s="423"/>
      <c r="BF71" s="423"/>
      <c r="BG71" s="423"/>
      <c r="BH71" s="423"/>
      <c r="BI71" s="423"/>
      <c r="BJ71" s="423"/>
      <c r="BK71" s="423"/>
      <c r="BL71" s="423"/>
      <c r="BM71" s="423"/>
      <c r="BN71" s="423"/>
      <c r="BO71" s="423"/>
      <c r="BP71" s="423"/>
      <c r="BQ71" s="423"/>
      <c r="BR71" s="423"/>
      <c r="BS71" s="423"/>
      <c r="BT71" s="423"/>
      <c r="BU71" s="423"/>
      <c r="BV71" s="423"/>
      <c r="BW71" s="423"/>
      <c r="BX71" s="423"/>
      <c r="BY71" s="423"/>
      <c r="BZ71" s="423"/>
      <c r="CA71" s="423"/>
      <c r="CB71" s="423"/>
      <c r="CC71" s="423"/>
      <c r="CD71" s="423"/>
      <c r="CE71" s="423"/>
      <c r="CF71" s="423"/>
      <c r="CG71" s="423"/>
      <c r="CH71" s="423"/>
      <c r="CI71" s="423"/>
      <c r="CJ71" s="423"/>
      <c r="CK71" s="423"/>
      <c r="CL71" s="423"/>
      <c r="CM71" s="423"/>
      <c r="CN71" s="423"/>
      <c r="CO71" s="423"/>
      <c r="CP71" s="423"/>
      <c r="CQ71" s="423"/>
      <c r="CR71" s="423"/>
      <c r="CS71" s="423"/>
      <c r="CT71" s="423"/>
      <c r="CU71" s="423"/>
      <c r="CV71" s="423"/>
      <c r="CW71" s="423"/>
      <c r="CX71" s="423"/>
      <c r="CY71" s="423"/>
      <c r="CZ71" s="423"/>
      <c r="DA71" s="423"/>
      <c r="DB71" s="423"/>
      <c r="DC71" s="423"/>
      <c r="DD71" s="423"/>
      <c r="DE71" s="423"/>
      <c r="DF71" s="423"/>
      <c r="DG71" s="423"/>
      <c r="DH71" s="423"/>
      <c r="DI71" s="423"/>
      <c r="DJ71" s="423"/>
      <c r="DK71" s="423"/>
      <c r="DL71" s="423"/>
      <c r="DM71" s="423"/>
      <c r="DN71" s="423"/>
      <c r="DO71" s="423"/>
      <c r="DP71" s="423"/>
      <c r="DQ71" s="423"/>
      <c r="DR71" s="423"/>
      <c r="DS71" s="423"/>
      <c r="DT71" s="423"/>
      <c r="DU71" s="423"/>
    </row>
  </sheetData>
  <sheetProtection algorithmName="SHA-512" hashValue="xJ3bpyb0yJdBYmUfRy5QDLuZJPD5j5UqZvg9LlZoaGOoFDBOSPgC4vaYlIWBSms3/tWhzessbdl48aqj4dPvKA==" saltValue="/2UhG4RUL2fBKZKpQD6aiw==" spinCount="100000" sheet="1" objects="1" scenarios="1"/>
  <mergeCells count="311">
    <mergeCell ref="DD25:DS26"/>
    <mergeCell ref="DD27:DS28"/>
    <mergeCell ref="DD29:DS30"/>
    <mergeCell ref="DD31:DS32"/>
    <mergeCell ref="DD33:DS34"/>
    <mergeCell ref="BF56:BU57"/>
    <mergeCell ref="BF58:BU59"/>
    <mergeCell ref="BF60:BU61"/>
    <mergeCell ref="BF62:BU63"/>
    <mergeCell ref="CE42:CT43"/>
    <mergeCell ref="CE44:CT45"/>
    <mergeCell ref="CE46:CT47"/>
    <mergeCell ref="CE48:CT49"/>
    <mergeCell ref="CE50:CT51"/>
    <mergeCell ref="CE52:CT53"/>
    <mergeCell ref="CE54:CT55"/>
    <mergeCell ref="CE56:CT57"/>
    <mergeCell ref="CE58:CT59"/>
    <mergeCell ref="CE60:CT61"/>
    <mergeCell ref="CE62:CT63"/>
    <mergeCell ref="DD46:DS47"/>
    <mergeCell ref="DD48:DS49"/>
    <mergeCell ref="DD50:DS51"/>
    <mergeCell ref="DD52:DS53"/>
    <mergeCell ref="DD7:DS8"/>
    <mergeCell ref="DD9:DS10"/>
    <mergeCell ref="DD11:DS12"/>
    <mergeCell ref="DD13:DS14"/>
    <mergeCell ref="DD15:DS16"/>
    <mergeCell ref="DD17:DS18"/>
    <mergeCell ref="DD19:DS20"/>
    <mergeCell ref="DD21:DS22"/>
    <mergeCell ref="DD23:DS24"/>
    <mergeCell ref="G1:X3"/>
    <mergeCell ref="AF1:AW3"/>
    <mergeCell ref="BE1:BV3"/>
    <mergeCell ref="CD1:CU3"/>
    <mergeCell ref="DC1:DT3"/>
    <mergeCell ref="B4:F6"/>
    <mergeCell ref="G4:X6"/>
    <mergeCell ref="AA4:AE6"/>
    <mergeCell ref="AF4:AW6"/>
    <mergeCell ref="AZ4:BD6"/>
    <mergeCell ref="BE4:BV6"/>
    <mergeCell ref="BY4:CC6"/>
    <mergeCell ref="CD4:CU6"/>
    <mergeCell ref="CX4:DB6"/>
    <mergeCell ref="DC4:DT6"/>
    <mergeCell ref="C9:E10"/>
    <mergeCell ref="AB9:AD10"/>
    <mergeCell ref="BA9:BC10"/>
    <mergeCell ref="BZ9:CB10"/>
    <mergeCell ref="CY9:DA10"/>
    <mergeCell ref="C7:E8"/>
    <mergeCell ref="AB7:AD8"/>
    <mergeCell ref="BA7:BC8"/>
    <mergeCell ref="BZ7:CB8"/>
    <mergeCell ref="CY7:DA8"/>
    <mergeCell ref="H9:W10"/>
    <mergeCell ref="H7:W8"/>
    <mergeCell ref="AG7:AV8"/>
    <mergeCell ref="AG9:AV10"/>
    <mergeCell ref="BF7:BU8"/>
    <mergeCell ref="BF9:BU10"/>
    <mergeCell ref="CE7:CT8"/>
    <mergeCell ref="CE9:CT10"/>
    <mergeCell ref="C13:E14"/>
    <mergeCell ref="AB13:AD14"/>
    <mergeCell ref="BA13:BC14"/>
    <mergeCell ref="BZ13:CB14"/>
    <mergeCell ref="CY13:DA14"/>
    <mergeCell ref="C11:E12"/>
    <mergeCell ref="AB11:AD12"/>
    <mergeCell ref="BA11:BC12"/>
    <mergeCell ref="BZ11:CB12"/>
    <mergeCell ref="CY11:DA12"/>
    <mergeCell ref="H11:W12"/>
    <mergeCell ref="H13:W14"/>
    <mergeCell ref="AG11:AV12"/>
    <mergeCell ref="AG13:AV14"/>
    <mergeCell ref="BF11:BU12"/>
    <mergeCell ref="BF13:BU14"/>
    <mergeCell ref="CE11:CT12"/>
    <mergeCell ref="CE13:CT14"/>
    <mergeCell ref="C17:E18"/>
    <mergeCell ref="AB17:AD18"/>
    <mergeCell ref="BA17:BC18"/>
    <mergeCell ref="BZ17:CB18"/>
    <mergeCell ref="CY17:DA18"/>
    <mergeCell ref="C15:E16"/>
    <mergeCell ref="AB15:AD16"/>
    <mergeCell ref="BA15:BC16"/>
    <mergeCell ref="BZ15:CB16"/>
    <mergeCell ref="CY15:DA16"/>
    <mergeCell ref="H15:W16"/>
    <mergeCell ref="H17:W18"/>
    <mergeCell ref="AG15:AV16"/>
    <mergeCell ref="AG17:AV18"/>
    <mergeCell ref="BF15:BU16"/>
    <mergeCell ref="BF17:BU18"/>
    <mergeCell ref="CE15:CT16"/>
    <mergeCell ref="CE17:CT18"/>
    <mergeCell ref="C21:E22"/>
    <mergeCell ref="AB21:AD22"/>
    <mergeCell ref="BA21:BC22"/>
    <mergeCell ref="BZ21:CB22"/>
    <mergeCell ref="CY21:DA22"/>
    <mergeCell ref="C19:E20"/>
    <mergeCell ref="AB19:AD20"/>
    <mergeCell ref="BA19:BC20"/>
    <mergeCell ref="BZ19:CB20"/>
    <mergeCell ref="CY19:DA20"/>
    <mergeCell ref="H19:W20"/>
    <mergeCell ref="H21:W22"/>
    <mergeCell ref="AG19:AV20"/>
    <mergeCell ref="AG21:AV22"/>
    <mergeCell ref="BF19:BU20"/>
    <mergeCell ref="BF21:BU22"/>
    <mergeCell ref="CE19:CT20"/>
    <mergeCell ref="CE21:CT22"/>
    <mergeCell ref="C29:E30"/>
    <mergeCell ref="AB29:AD30"/>
    <mergeCell ref="BA29:BC30"/>
    <mergeCell ref="BZ29:CB30"/>
    <mergeCell ref="CY29:DA30"/>
    <mergeCell ref="C27:E28"/>
    <mergeCell ref="AB27:AD28"/>
    <mergeCell ref="BA27:BC28"/>
    <mergeCell ref="BZ27:CB28"/>
    <mergeCell ref="CY27:DA28"/>
    <mergeCell ref="H27:W28"/>
    <mergeCell ref="H29:W30"/>
    <mergeCell ref="AG27:AV28"/>
    <mergeCell ref="AG29:AV30"/>
    <mergeCell ref="BF27:BU28"/>
    <mergeCell ref="BF29:BU30"/>
    <mergeCell ref="CE27:CT28"/>
    <mergeCell ref="CE29:CT30"/>
    <mergeCell ref="C33:E34"/>
    <mergeCell ref="AB33:AD34"/>
    <mergeCell ref="BA33:BC34"/>
    <mergeCell ref="BZ33:CB34"/>
    <mergeCell ref="CY33:DA34"/>
    <mergeCell ref="C31:E32"/>
    <mergeCell ref="AB31:AD32"/>
    <mergeCell ref="BA31:BC32"/>
    <mergeCell ref="BZ31:CB32"/>
    <mergeCell ref="CY31:DA32"/>
    <mergeCell ref="H31:W32"/>
    <mergeCell ref="H33:W34"/>
    <mergeCell ref="AG31:AV32"/>
    <mergeCell ref="AG33:AV34"/>
    <mergeCell ref="BF31:BU32"/>
    <mergeCell ref="BF33:BU34"/>
    <mergeCell ref="CE31:CT32"/>
    <mergeCell ref="CE33:CT34"/>
    <mergeCell ref="G36:X38"/>
    <mergeCell ref="AF36:AW38"/>
    <mergeCell ref="BE36:BV38"/>
    <mergeCell ref="CD36:CU38"/>
    <mergeCell ref="DC36:DT38"/>
    <mergeCell ref="BY39:CC41"/>
    <mergeCell ref="CD39:CU41"/>
    <mergeCell ref="CX39:DB41"/>
    <mergeCell ref="DC39:DT41"/>
    <mergeCell ref="C44:E45"/>
    <mergeCell ref="AB44:AD45"/>
    <mergeCell ref="BA44:BC45"/>
    <mergeCell ref="BZ44:CB45"/>
    <mergeCell ref="CY44:DA45"/>
    <mergeCell ref="C42:E43"/>
    <mergeCell ref="AB42:AD43"/>
    <mergeCell ref="BA42:BC43"/>
    <mergeCell ref="B39:F41"/>
    <mergeCell ref="G39:X41"/>
    <mergeCell ref="AA39:AE41"/>
    <mergeCell ref="AF39:AW41"/>
    <mergeCell ref="AZ39:BD41"/>
    <mergeCell ref="BE39:BV41"/>
    <mergeCell ref="H42:W43"/>
    <mergeCell ref="H44:W45"/>
    <mergeCell ref="AG42:AV43"/>
    <mergeCell ref="AG44:AV45"/>
    <mergeCell ref="BF42:BU43"/>
    <mergeCell ref="BF44:BU45"/>
    <mergeCell ref="C48:E49"/>
    <mergeCell ref="AB48:AD49"/>
    <mergeCell ref="BA48:BC49"/>
    <mergeCell ref="BZ48:CB49"/>
    <mergeCell ref="CY48:DA49"/>
    <mergeCell ref="C46:E47"/>
    <mergeCell ref="AB46:AD47"/>
    <mergeCell ref="BA46:BC47"/>
    <mergeCell ref="BZ46:CB47"/>
    <mergeCell ref="CY46:DA47"/>
    <mergeCell ref="H46:W47"/>
    <mergeCell ref="H48:W49"/>
    <mergeCell ref="AG46:AV47"/>
    <mergeCell ref="AG48:AV49"/>
    <mergeCell ref="BF46:BU47"/>
    <mergeCell ref="BF48:BU49"/>
    <mergeCell ref="C64:E65"/>
    <mergeCell ref="AB64:AD65"/>
    <mergeCell ref="BA64:BC65"/>
    <mergeCell ref="BZ64:CB65"/>
    <mergeCell ref="CY64:DA65"/>
    <mergeCell ref="C62:E63"/>
    <mergeCell ref="AB62:AD63"/>
    <mergeCell ref="BA62:BC63"/>
    <mergeCell ref="BZ62:CB63"/>
    <mergeCell ref="CY62:DA63"/>
    <mergeCell ref="H62:W63"/>
    <mergeCell ref="H64:W65"/>
    <mergeCell ref="AG62:AV63"/>
    <mergeCell ref="AG64:AV65"/>
    <mergeCell ref="BF64:BU65"/>
    <mergeCell ref="CE64:CT65"/>
    <mergeCell ref="A71:DU71"/>
    <mergeCell ref="BZ66:CB67"/>
    <mergeCell ref="CY66:DA67"/>
    <mergeCell ref="C68:E69"/>
    <mergeCell ref="AB68:AD69"/>
    <mergeCell ref="BA68:BC69"/>
    <mergeCell ref="C66:E67"/>
    <mergeCell ref="AB66:AD67"/>
    <mergeCell ref="BA66:BC67"/>
    <mergeCell ref="BZ68:CB69"/>
    <mergeCell ref="CY68:DA69"/>
    <mergeCell ref="H66:W67"/>
    <mergeCell ref="H68:W69"/>
    <mergeCell ref="AG66:AV67"/>
    <mergeCell ref="AG68:AV69"/>
    <mergeCell ref="DD66:DS67"/>
    <mergeCell ref="DD68:DS69"/>
    <mergeCell ref="BF66:BU67"/>
    <mergeCell ref="BF68:BU69"/>
    <mergeCell ref="CE66:CT67"/>
    <mergeCell ref="CE68:CT69"/>
    <mergeCell ref="C25:E26"/>
    <mergeCell ref="AB25:AD26"/>
    <mergeCell ref="BA25:BC26"/>
    <mergeCell ref="BZ25:CB26"/>
    <mergeCell ref="CY25:DA26"/>
    <mergeCell ref="C23:E24"/>
    <mergeCell ref="AB23:AD24"/>
    <mergeCell ref="BA23:BC24"/>
    <mergeCell ref="BZ23:CB24"/>
    <mergeCell ref="CY23:DA24"/>
    <mergeCell ref="H23:W24"/>
    <mergeCell ref="H25:W26"/>
    <mergeCell ref="AG23:AV24"/>
    <mergeCell ref="AG25:AV26"/>
    <mergeCell ref="BF23:BU24"/>
    <mergeCell ref="BF25:BU26"/>
    <mergeCell ref="CE23:CT24"/>
    <mergeCell ref="CE25:CT26"/>
    <mergeCell ref="C58:E59"/>
    <mergeCell ref="AB58:AD59"/>
    <mergeCell ref="BA58:BC59"/>
    <mergeCell ref="BZ58:CB59"/>
    <mergeCell ref="CY58:DA59"/>
    <mergeCell ref="C60:E61"/>
    <mergeCell ref="AB60:AD61"/>
    <mergeCell ref="BA60:BC61"/>
    <mergeCell ref="BZ60:CB61"/>
    <mergeCell ref="CY60:DA61"/>
    <mergeCell ref="H60:W61"/>
    <mergeCell ref="AG60:AV61"/>
    <mergeCell ref="C56:E57"/>
    <mergeCell ref="AB56:AD57"/>
    <mergeCell ref="BA56:BC57"/>
    <mergeCell ref="BZ56:CB57"/>
    <mergeCell ref="CY56:DA57"/>
    <mergeCell ref="C54:E55"/>
    <mergeCell ref="AB54:AD55"/>
    <mergeCell ref="BA54:BC55"/>
    <mergeCell ref="BZ42:CB43"/>
    <mergeCell ref="CY42:DA43"/>
    <mergeCell ref="C52:E53"/>
    <mergeCell ref="AB52:AD53"/>
    <mergeCell ref="BA52:BC53"/>
    <mergeCell ref="BZ52:CB53"/>
    <mergeCell ref="CY52:DA53"/>
    <mergeCell ref="C50:E51"/>
    <mergeCell ref="AB50:AD51"/>
    <mergeCell ref="BA50:BC51"/>
    <mergeCell ref="BZ50:CB51"/>
    <mergeCell ref="CY50:DA51"/>
    <mergeCell ref="H50:W51"/>
    <mergeCell ref="H52:W53"/>
    <mergeCell ref="AG50:AV51"/>
    <mergeCell ref="AG52:AV53"/>
    <mergeCell ref="DD64:DS65"/>
    <mergeCell ref="DD42:DS43"/>
    <mergeCell ref="DD44:DS45"/>
    <mergeCell ref="BZ54:CB55"/>
    <mergeCell ref="CY54:DA55"/>
    <mergeCell ref="H54:W55"/>
    <mergeCell ref="AG54:AV55"/>
    <mergeCell ref="BF54:BU55"/>
    <mergeCell ref="H56:W57"/>
    <mergeCell ref="H58:W59"/>
    <mergeCell ref="AG56:AV57"/>
    <mergeCell ref="AG58:AV59"/>
    <mergeCell ref="BF50:BU51"/>
    <mergeCell ref="BF52:BU53"/>
    <mergeCell ref="DD54:DS55"/>
    <mergeCell ref="DD56:DS57"/>
    <mergeCell ref="DD58:DS59"/>
    <mergeCell ref="DD60:DS61"/>
    <mergeCell ref="DD62:DS63"/>
  </mergeCells>
  <phoneticPr fontId="10"/>
  <printOptions horizontalCentered="1" verticalCentered="1"/>
  <pageMargins left="0" right="0" top="0" bottom="0" header="0.39370078740157483" footer="0"/>
  <pageSetup paperSize="9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/>
  </sheetPr>
  <dimension ref="A1:D24"/>
  <sheetViews>
    <sheetView showZeros="0" zoomScale="135" zoomScaleNormal="135" workbookViewId="0">
      <selection sqref="A1:D1"/>
    </sheetView>
  </sheetViews>
  <sheetFormatPr defaultRowHeight="13.5"/>
  <cols>
    <col min="1" max="1" width="6.75" style="1" customWidth="1"/>
    <col min="2" max="2" width="13.5" style="1" customWidth="1"/>
    <col min="3" max="3" width="4.625" style="1" customWidth="1"/>
    <col min="4" max="4" width="5.625" style="1" customWidth="1"/>
    <col min="5" max="16384" width="9" style="1"/>
  </cols>
  <sheetData>
    <row r="1" spans="1:4" ht="23.25" customHeight="1">
      <c r="A1" s="435">
        <f>各チーム入力用!C4</f>
        <v>0</v>
      </c>
      <c r="B1" s="436"/>
      <c r="C1" s="436"/>
      <c r="D1" s="437"/>
    </row>
    <row r="2" spans="1:4" ht="11.25" customHeight="1">
      <c r="A2" s="13" t="s">
        <v>33</v>
      </c>
      <c r="B2" s="441">
        <f>各チーム入力用!I3</f>
        <v>0</v>
      </c>
      <c r="C2" s="442"/>
      <c r="D2" s="443"/>
    </row>
    <row r="3" spans="1:4" ht="11.25" customHeight="1">
      <c r="A3" s="4" t="s">
        <v>11</v>
      </c>
      <c r="B3" s="438" t="str">
        <f>各チーム入力用!C7&amp;"　"&amp;各チーム入力用!E7</f>
        <v>　</v>
      </c>
      <c r="C3" s="439"/>
      <c r="D3" s="440"/>
    </row>
    <row r="4" spans="1:4" ht="11.25" customHeight="1">
      <c r="A4" s="4" t="s">
        <v>127</v>
      </c>
      <c r="B4" s="438" t="str">
        <f>各チーム入力用!C10&amp;"　"&amp;各チーム入力用!E10</f>
        <v>　</v>
      </c>
      <c r="C4" s="439"/>
      <c r="D4" s="440"/>
    </row>
    <row r="5" spans="1:4" ht="11.25" customHeight="1">
      <c r="A5" s="4" t="s">
        <v>128</v>
      </c>
      <c r="B5" s="438" t="str">
        <f>各チーム入力用!C13&amp;"　"&amp;各チーム入力用!E13</f>
        <v>　</v>
      </c>
      <c r="C5" s="439"/>
      <c r="D5" s="440"/>
    </row>
    <row r="6" spans="1:4" ht="11.25" customHeight="1">
      <c r="A6" s="3" t="s">
        <v>15</v>
      </c>
      <c r="B6" s="438" t="str">
        <f>各チーム入力用!C16&amp;"　"&amp;各チーム入力用!E16</f>
        <v>　</v>
      </c>
      <c r="C6" s="439"/>
      <c r="D6" s="440"/>
    </row>
    <row r="7" spans="1:4" ht="11.25" customHeight="1">
      <c r="A7" s="9" t="s">
        <v>32</v>
      </c>
      <c r="B7" s="444" t="str">
        <f>各チーム入力用!C22&amp;"　"&amp;各チーム入力用!E22</f>
        <v>　</v>
      </c>
      <c r="C7" s="445"/>
      <c r="D7" s="446"/>
    </row>
    <row r="8" spans="1:4" ht="11.25" customHeight="1">
      <c r="A8" s="10" t="s">
        <v>16</v>
      </c>
      <c r="B8" s="11" t="s">
        <v>3</v>
      </c>
      <c r="C8" s="11" t="s">
        <v>1</v>
      </c>
      <c r="D8" s="12" t="s">
        <v>10</v>
      </c>
    </row>
    <row r="9" spans="1:4" ht="11.25" customHeight="1">
      <c r="A9" s="7">
        <f>'エントリー変更（大会受付で提出）'!A15</f>
        <v>1</v>
      </c>
      <c r="B9" s="14" t="str">
        <f>各チーム入力用!D27&amp;"　"&amp;各チーム入力用!E27</f>
        <v>　</v>
      </c>
      <c r="C9" s="8">
        <f>各チーム入力用!H26</f>
        <v>0</v>
      </c>
      <c r="D9" s="72">
        <f>各チーム入力用!I26</f>
        <v>0</v>
      </c>
    </row>
    <row r="10" spans="1:4" ht="11.25" customHeight="1">
      <c r="A10" s="5">
        <f>'エントリー変更（大会受付で提出）'!A16</f>
        <v>2</v>
      </c>
      <c r="B10" s="14" t="str">
        <f>各チーム入力用!D29&amp;"　"&amp;各チーム入力用!E29</f>
        <v>　</v>
      </c>
      <c r="C10" s="6">
        <f>各チーム入力用!H28</f>
        <v>0</v>
      </c>
      <c r="D10" s="73">
        <f>各チーム入力用!I28</f>
        <v>0</v>
      </c>
    </row>
    <row r="11" spans="1:4" ht="11.25" customHeight="1">
      <c r="A11" s="5">
        <f>'エントリー変更（大会受付で提出）'!A17</f>
        <v>3</v>
      </c>
      <c r="B11" s="14" t="str">
        <f>各チーム入力用!D31&amp;"　"&amp;各チーム入力用!E31</f>
        <v>　</v>
      </c>
      <c r="C11" s="6">
        <f>各チーム入力用!H30</f>
        <v>0</v>
      </c>
      <c r="D11" s="73">
        <f>各チーム入力用!I30</f>
        <v>0</v>
      </c>
    </row>
    <row r="12" spans="1:4" ht="11.25" customHeight="1">
      <c r="A12" s="5">
        <f>'エントリー変更（大会受付で提出）'!A18</f>
        <v>4</v>
      </c>
      <c r="B12" s="14" t="str">
        <f>各チーム入力用!D33&amp;"　"&amp;各チーム入力用!E33</f>
        <v>　</v>
      </c>
      <c r="C12" s="6">
        <f>各チーム入力用!H32</f>
        <v>0</v>
      </c>
      <c r="D12" s="73">
        <f>各チーム入力用!I32</f>
        <v>0</v>
      </c>
    </row>
    <row r="13" spans="1:4" ht="11.25" customHeight="1">
      <c r="A13" s="5">
        <f>'エントリー変更（大会受付で提出）'!A19</f>
        <v>5</v>
      </c>
      <c r="B13" s="14" t="str">
        <f>各チーム入力用!D35&amp;"　"&amp;各チーム入力用!E35</f>
        <v>　</v>
      </c>
      <c r="C13" s="6">
        <f>各チーム入力用!H34</f>
        <v>0</v>
      </c>
      <c r="D13" s="73">
        <f>各チーム入力用!I34</f>
        <v>0</v>
      </c>
    </row>
    <row r="14" spans="1:4" ht="11.25" customHeight="1">
      <c r="A14" s="5">
        <f>'エントリー変更（大会受付で提出）'!A20</f>
        <v>6</v>
      </c>
      <c r="B14" s="14" t="str">
        <f>各チーム入力用!D37&amp;"　"&amp;各チーム入力用!E37</f>
        <v>　</v>
      </c>
      <c r="C14" s="6">
        <f>各チーム入力用!H36</f>
        <v>0</v>
      </c>
      <c r="D14" s="73">
        <f>各チーム入力用!I36</f>
        <v>0</v>
      </c>
    </row>
    <row r="15" spans="1:4" ht="11.25" customHeight="1">
      <c r="A15" s="5">
        <f>'エントリー変更（大会受付で提出）'!A21</f>
        <v>7</v>
      </c>
      <c r="B15" s="14" t="str">
        <f>各チーム入力用!D39&amp;"　"&amp;各チーム入力用!E39</f>
        <v>　</v>
      </c>
      <c r="C15" s="6">
        <f>各チーム入力用!H38</f>
        <v>0</v>
      </c>
      <c r="D15" s="73">
        <f>各チーム入力用!I38</f>
        <v>0</v>
      </c>
    </row>
    <row r="16" spans="1:4" ht="11.25" customHeight="1">
      <c r="A16" s="5">
        <f>'エントリー変更（大会受付で提出）'!A22</f>
        <v>8</v>
      </c>
      <c r="B16" s="14" t="str">
        <f>各チーム入力用!D41&amp;"　"&amp;各チーム入力用!E41</f>
        <v>　</v>
      </c>
      <c r="C16" s="6">
        <f>各チーム入力用!H40</f>
        <v>0</v>
      </c>
      <c r="D16" s="73">
        <f>各チーム入力用!I40</f>
        <v>0</v>
      </c>
    </row>
    <row r="17" spans="1:4" ht="11.25" customHeight="1">
      <c r="A17" s="5">
        <f>'エントリー変更（大会受付で提出）'!A23</f>
        <v>9</v>
      </c>
      <c r="B17" s="14" t="str">
        <f>各チーム入力用!D43&amp;"　"&amp;各チーム入力用!E43</f>
        <v>　</v>
      </c>
      <c r="C17" s="6">
        <f>各チーム入力用!H42</f>
        <v>0</v>
      </c>
      <c r="D17" s="73">
        <f>各チーム入力用!I42</f>
        <v>0</v>
      </c>
    </row>
    <row r="18" spans="1:4" ht="11.25" customHeight="1">
      <c r="A18" s="5">
        <f>'エントリー変更（大会受付で提出）'!A24</f>
        <v>10</v>
      </c>
      <c r="B18" s="14" t="str">
        <f>各チーム入力用!D45&amp;"　"&amp;各チーム入力用!E45</f>
        <v>　</v>
      </c>
      <c r="C18" s="6">
        <f>各チーム入力用!H44</f>
        <v>0</v>
      </c>
      <c r="D18" s="73">
        <f>各チーム入力用!I44</f>
        <v>0</v>
      </c>
    </row>
    <row r="19" spans="1:4" ht="11.25" customHeight="1">
      <c r="A19" s="5">
        <f>'エントリー変更（大会受付で提出）'!A25</f>
        <v>11</v>
      </c>
      <c r="B19" s="14" t="str">
        <f>各チーム入力用!D47&amp;"　"&amp;各チーム入力用!E47</f>
        <v>　</v>
      </c>
      <c r="C19" s="6">
        <f>各チーム入力用!H46</f>
        <v>0</v>
      </c>
      <c r="D19" s="73">
        <f>各チーム入力用!I46</f>
        <v>0</v>
      </c>
    </row>
    <row r="20" spans="1:4" ht="11.25" customHeight="1">
      <c r="A20" s="5">
        <f>'エントリー変更（大会受付で提出）'!A26</f>
        <v>12</v>
      </c>
      <c r="B20" s="14" t="str">
        <f>各チーム入力用!D49&amp;"　"&amp;各チーム入力用!E49</f>
        <v>　</v>
      </c>
      <c r="C20" s="6">
        <f>各チーム入力用!H48</f>
        <v>0</v>
      </c>
      <c r="D20" s="73">
        <f>各チーム入力用!I48</f>
        <v>0</v>
      </c>
    </row>
    <row r="21" spans="1:4" ht="11.25" customHeight="1">
      <c r="A21" s="5">
        <f>'エントリー変更（大会受付で提出）'!A27</f>
        <v>13</v>
      </c>
      <c r="B21" s="14" t="str">
        <f>各チーム入力用!D51&amp;"　"&amp;各チーム入力用!E51</f>
        <v>　</v>
      </c>
      <c r="C21" s="6">
        <f>各チーム入力用!H50</f>
        <v>0</v>
      </c>
      <c r="D21" s="73">
        <f>各チーム入力用!I50</f>
        <v>0</v>
      </c>
    </row>
    <row r="22" spans="1:4" ht="11.25" customHeight="1">
      <c r="A22" s="5">
        <f>'エントリー変更（大会受付で提出）'!A28</f>
        <v>14</v>
      </c>
      <c r="B22" s="14" t="str">
        <f>各チーム入力用!D53&amp;"　"&amp;各チーム入力用!E53</f>
        <v>　</v>
      </c>
      <c r="C22" s="6">
        <f>各チーム入力用!H52</f>
        <v>0</v>
      </c>
      <c r="D22" s="73">
        <f>各チーム入力用!I52</f>
        <v>0</v>
      </c>
    </row>
    <row r="23" spans="1:4" ht="45" customHeight="1" thickBot="1">
      <c r="A23" s="432">
        <f>各チーム入力用!G21</f>
        <v>0</v>
      </c>
      <c r="B23" s="433"/>
      <c r="C23" s="433"/>
      <c r="D23" s="434"/>
    </row>
    <row r="24" spans="1:4">
      <c r="A24" s="2"/>
    </row>
  </sheetData>
  <sheetProtection algorithmName="SHA-512" hashValue="6VZC5XywzNED3keu2CyOpRQbk6mdKYiPL+fP74lyzxzXFwTKag6tDHFKIyMT3SbdtsWIgw4X7WNCxbJXC7CnHQ==" saltValue="3J57wXwxJMb1y3mXkUolpQ==" spinCount="100000" sheet="1" objects="1" scenarios="1"/>
  <mergeCells count="8">
    <mergeCell ref="A23:D23"/>
    <mergeCell ref="A1:D1"/>
    <mergeCell ref="B3:D3"/>
    <mergeCell ref="B2:D2"/>
    <mergeCell ref="B4:D4"/>
    <mergeCell ref="B5:D5"/>
    <mergeCell ref="B6:D6"/>
    <mergeCell ref="B7:D7"/>
  </mergeCells>
  <phoneticPr fontId="2"/>
  <pageMargins left="0.55118110236220474" right="0.55118110236220474" top="0.6692913385826772" bottom="0.51181102362204722" header="0.31496062992125984" footer="0.31496062992125984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ADCA6-339C-453B-A7F5-A151000BE044}">
  <dimension ref="A1:M22"/>
  <sheetViews>
    <sheetView showZeros="0" workbookViewId="0">
      <selection activeCell="A11" sqref="A11:F18"/>
    </sheetView>
  </sheetViews>
  <sheetFormatPr defaultColWidth="9" defaultRowHeight="13.5"/>
  <cols>
    <col min="1" max="1" width="14.625" style="76" customWidth="1"/>
    <col min="2" max="2" width="13.625" style="76" customWidth="1"/>
    <col min="3" max="3" width="6" style="76" customWidth="1"/>
    <col min="4" max="4" width="14.625" style="76" customWidth="1"/>
    <col min="5" max="5" width="9.25" style="76" customWidth="1"/>
    <col min="6" max="6" width="4.875" style="76" customWidth="1"/>
    <col min="7" max="9" width="4.625" style="76" customWidth="1"/>
    <col min="10" max="11" width="5.625" style="76" customWidth="1"/>
    <col min="12" max="12" width="6.875" style="76" customWidth="1"/>
    <col min="13" max="13" width="7.5" style="76" bestFit="1" customWidth="1"/>
    <col min="14" max="16384" width="9" style="76"/>
  </cols>
  <sheetData>
    <row r="1" spans="1:13" ht="19.5" thickBot="1">
      <c r="A1" s="77"/>
      <c r="B1" s="77"/>
      <c r="C1" s="77"/>
      <c r="D1" s="77"/>
      <c r="E1" s="77"/>
      <c r="F1" s="77"/>
      <c r="G1" s="77"/>
      <c r="H1" s="77"/>
      <c r="I1" s="77"/>
    </row>
    <row r="2" spans="1:13" ht="18" customHeight="1">
      <c r="A2" s="462">
        <f>各チーム入力用!C4</f>
        <v>0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4"/>
    </row>
    <row r="3" spans="1:13" ht="18" customHeight="1">
      <c r="A3" s="465"/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7"/>
    </row>
    <row r="4" spans="1:13" ht="17.25" customHeight="1">
      <c r="A4" s="139" t="s">
        <v>194</v>
      </c>
      <c r="B4" s="452" t="str">
        <f>各チーム入力用!C7&amp;"　"&amp;各チーム入力用!E7</f>
        <v>　</v>
      </c>
      <c r="C4" s="478"/>
      <c r="D4" s="141" t="s">
        <v>196</v>
      </c>
      <c r="E4" s="452" t="str">
        <f>各チーム入力用!C13&amp;"　"&amp;各チーム入力用!E13</f>
        <v>　</v>
      </c>
      <c r="F4" s="452"/>
      <c r="G4" s="452"/>
      <c r="H4" s="140"/>
      <c r="I4" s="140"/>
      <c r="J4" s="140"/>
      <c r="K4" s="140"/>
      <c r="L4" s="140"/>
      <c r="M4" s="142"/>
    </row>
    <row r="5" spans="1:13" ht="17.25" customHeight="1" thickBot="1">
      <c r="A5" s="143" t="s">
        <v>195</v>
      </c>
      <c r="B5" s="450" t="str">
        <f>各チーム入力用!C10&amp;"　"&amp;各チーム入力用!E10</f>
        <v>　</v>
      </c>
      <c r="C5" s="451"/>
      <c r="D5" s="145" t="s">
        <v>197</v>
      </c>
      <c r="E5" s="450" t="str">
        <f>各チーム入力用!C16&amp;"　"&amp;各チーム入力用!E16</f>
        <v>　</v>
      </c>
      <c r="F5" s="450"/>
      <c r="G5" s="450"/>
      <c r="H5" s="144"/>
      <c r="I5" s="144"/>
      <c r="J5" s="144"/>
      <c r="K5" s="144"/>
      <c r="L5" s="144"/>
      <c r="M5" s="146"/>
    </row>
    <row r="6" spans="1:13" ht="17.25" customHeight="1">
      <c r="A6" s="147" t="s">
        <v>203</v>
      </c>
      <c r="B6" s="148"/>
      <c r="C6" s="148"/>
      <c r="D6" s="148"/>
      <c r="E6" s="148"/>
      <c r="F6" s="148"/>
      <c r="G6" s="149" t="s">
        <v>198</v>
      </c>
      <c r="H6" s="475" t="s">
        <v>199</v>
      </c>
      <c r="I6" s="476"/>
      <c r="J6" s="476"/>
      <c r="K6" s="477"/>
      <c r="L6" s="150" t="s">
        <v>200</v>
      </c>
      <c r="M6" s="151" t="s">
        <v>201</v>
      </c>
    </row>
    <row r="7" spans="1:13" ht="17.25" customHeight="1">
      <c r="A7" s="152"/>
      <c r="B7" s="153"/>
      <c r="C7" s="153"/>
      <c r="D7" s="153"/>
      <c r="E7" s="153"/>
      <c r="F7" s="153"/>
      <c r="G7" s="154">
        <f>'エントリー変更（大会受付で提出）'!A15</f>
        <v>1</v>
      </c>
      <c r="H7" s="447" t="str">
        <f>事務局用!B9</f>
        <v>　</v>
      </c>
      <c r="I7" s="448"/>
      <c r="J7" s="448"/>
      <c r="K7" s="449"/>
      <c r="L7" s="155">
        <f>事務局用!C9</f>
        <v>0</v>
      </c>
      <c r="M7" s="156">
        <f>事務局用!D9</f>
        <v>0</v>
      </c>
    </row>
    <row r="8" spans="1:13" ht="17.25" customHeight="1">
      <c r="A8" s="152"/>
      <c r="B8" s="153"/>
      <c r="C8" s="153"/>
      <c r="D8" s="153"/>
      <c r="E8" s="153"/>
      <c r="F8" s="153"/>
      <c r="G8" s="154">
        <f>'エントリー変更（大会受付で提出）'!A16</f>
        <v>2</v>
      </c>
      <c r="H8" s="447" t="str">
        <f>事務局用!B10</f>
        <v>　</v>
      </c>
      <c r="I8" s="448"/>
      <c r="J8" s="448"/>
      <c r="K8" s="449"/>
      <c r="L8" s="155">
        <f>事務局用!C10</f>
        <v>0</v>
      </c>
      <c r="M8" s="156">
        <f>事務局用!D10</f>
        <v>0</v>
      </c>
    </row>
    <row r="9" spans="1:13" ht="17.25" customHeight="1">
      <c r="A9" s="152"/>
      <c r="B9" s="153"/>
      <c r="C9" s="153"/>
      <c r="D9" s="153"/>
      <c r="E9" s="153"/>
      <c r="F9" s="153"/>
      <c r="G9" s="154">
        <f>'エントリー変更（大会受付で提出）'!A17</f>
        <v>3</v>
      </c>
      <c r="H9" s="447" t="str">
        <f>事務局用!B11</f>
        <v>　</v>
      </c>
      <c r="I9" s="448"/>
      <c r="J9" s="448"/>
      <c r="K9" s="449"/>
      <c r="L9" s="155">
        <f>事務局用!C11</f>
        <v>0</v>
      </c>
      <c r="M9" s="156">
        <f>事務局用!D11</f>
        <v>0</v>
      </c>
    </row>
    <row r="10" spans="1:13" ht="17.25" customHeight="1">
      <c r="A10" s="459" t="s">
        <v>202</v>
      </c>
      <c r="B10" s="460"/>
      <c r="C10" s="460"/>
      <c r="D10" s="460"/>
      <c r="E10" s="460"/>
      <c r="F10" s="461"/>
      <c r="G10" s="154">
        <f>'エントリー変更（大会受付で提出）'!A18</f>
        <v>4</v>
      </c>
      <c r="H10" s="447" t="str">
        <f>事務局用!B12</f>
        <v>　</v>
      </c>
      <c r="I10" s="448"/>
      <c r="J10" s="448"/>
      <c r="K10" s="449"/>
      <c r="L10" s="155">
        <f>事務局用!C12</f>
        <v>0</v>
      </c>
      <c r="M10" s="156">
        <f>事務局用!D12</f>
        <v>0</v>
      </c>
    </row>
    <row r="11" spans="1:13" ht="17.25" customHeight="1">
      <c r="A11" s="453" t="s">
        <v>213</v>
      </c>
      <c r="B11" s="454"/>
      <c r="C11" s="454"/>
      <c r="D11" s="454"/>
      <c r="E11" s="454"/>
      <c r="F11" s="455"/>
      <c r="G11" s="154">
        <f>'エントリー変更（大会受付で提出）'!A19</f>
        <v>5</v>
      </c>
      <c r="H11" s="447" t="str">
        <f>事務局用!B13</f>
        <v>　</v>
      </c>
      <c r="I11" s="448"/>
      <c r="J11" s="448"/>
      <c r="K11" s="449"/>
      <c r="L11" s="155">
        <f>事務局用!C13</f>
        <v>0</v>
      </c>
      <c r="M11" s="156">
        <f>事務局用!D13</f>
        <v>0</v>
      </c>
    </row>
    <row r="12" spans="1:13" ht="17.25" customHeight="1">
      <c r="A12" s="453"/>
      <c r="B12" s="454"/>
      <c r="C12" s="454"/>
      <c r="D12" s="454"/>
      <c r="E12" s="454"/>
      <c r="F12" s="455"/>
      <c r="G12" s="154">
        <f>'エントリー変更（大会受付で提出）'!A20</f>
        <v>6</v>
      </c>
      <c r="H12" s="447" t="str">
        <f>事務局用!B14</f>
        <v>　</v>
      </c>
      <c r="I12" s="448"/>
      <c r="J12" s="448"/>
      <c r="K12" s="449"/>
      <c r="L12" s="155">
        <f>事務局用!C14</f>
        <v>0</v>
      </c>
      <c r="M12" s="156">
        <f>事務局用!D14</f>
        <v>0</v>
      </c>
    </row>
    <row r="13" spans="1:13" ht="17.25" customHeight="1">
      <c r="A13" s="453"/>
      <c r="B13" s="454"/>
      <c r="C13" s="454"/>
      <c r="D13" s="454"/>
      <c r="E13" s="454"/>
      <c r="F13" s="455"/>
      <c r="G13" s="154">
        <f>'エントリー変更（大会受付で提出）'!A21</f>
        <v>7</v>
      </c>
      <c r="H13" s="447" t="str">
        <f>事務局用!B15</f>
        <v>　</v>
      </c>
      <c r="I13" s="448"/>
      <c r="J13" s="448"/>
      <c r="K13" s="449"/>
      <c r="L13" s="155">
        <f>事務局用!C15</f>
        <v>0</v>
      </c>
      <c r="M13" s="156">
        <f>事務局用!D15</f>
        <v>0</v>
      </c>
    </row>
    <row r="14" spans="1:13" ht="17.25" customHeight="1">
      <c r="A14" s="453"/>
      <c r="B14" s="454"/>
      <c r="C14" s="454"/>
      <c r="D14" s="454"/>
      <c r="E14" s="454"/>
      <c r="F14" s="455"/>
      <c r="G14" s="154">
        <f>'エントリー変更（大会受付で提出）'!A22</f>
        <v>8</v>
      </c>
      <c r="H14" s="447" t="str">
        <f>事務局用!B16</f>
        <v>　</v>
      </c>
      <c r="I14" s="448"/>
      <c r="J14" s="448"/>
      <c r="K14" s="449"/>
      <c r="L14" s="155">
        <f>事務局用!C16</f>
        <v>0</v>
      </c>
      <c r="M14" s="156">
        <f>事務局用!D16</f>
        <v>0</v>
      </c>
    </row>
    <row r="15" spans="1:13" ht="17.25" customHeight="1">
      <c r="A15" s="453"/>
      <c r="B15" s="454"/>
      <c r="C15" s="454"/>
      <c r="D15" s="454"/>
      <c r="E15" s="454"/>
      <c r="F15" s="455"/>
      <c r="G15" s="154">
        <f>'エントリー変更（大会受付で提出）'!A23</f>
        <v>9</v>
      </c>
      <c r="H15" s="447" t="str">
        <f>事務局用!B17</f>
        <v>　</v>
      </c>
      <c r="I15" s="448"/>
      <c r="J15" s="448"/>
      <c r="K15" s="449"/>
      <c r="L15" s="155">
        <f>事務局用!C17</f>
        <v>0</v>
      </c>
      <c r="M15" s="156">
        <f>事務局用!D17</f>
        <v>0</v>
      </c>
    </row>
    <row r="16" spans="1:13" ht="17.25" customHeight="1">
      <c r="A16" s="453"/>
      <c r="B16" s="454"/>
      <c r="C16" s="454"/>
      <c r="D16" s="454"/>
      <c r="E16" s="454"/>
      <c r="F16" s="455"/>
      <c r="G16" s="154">
        <f>'エントリー変更（大会受付で提出）'!A24</f>
        <v>10</v>
      </c>
      <c r="H16" s="447" t="str">
        <f>事務局用!B18</f>
        <v>　</v>
      </c>
      <c r="I16" s="448"/>
      <c r="J16" s="448"/>
      <c r="K16" s="449"/>
      <c r="L16" s="155">
        <f>事務局用!C18</f>
        <v>0</v>
      </c>
      <c r="M16" s="156">
        <f>事務局用!D18</f>
        <v>0</v>
      </c>
    </row>
    <row r="17" spans="1:13" ht="17.25" customHeight="1">
      <c r="A17" s="453"/>
      <c r="B17" s="454"/>
      <c r="C17" s="454"/>
      <c r="D17" s="454"/>
      <c r="E17" s="454"/>
      <c r="F17" s="455"/>
      <c r="G17" s="154">
        <f>'エントリー変更（大会受付で提出）'!A25</f>
        <v>11</v>
      </c>
      <c r="H17" s="447" t="str">
        <f>事務局用!B19</f>
        <v>　</v>
      </c>
      <c r="I17" s="448"/>
      <c r="J17" s="448"/>
      <c r="K17" s="449"/>
      <c r="L17" s="155">
        <f>事務局用!C19</f>
        <v>0</v>
      </c>
      <c r="M17" s="156">
        <f>事務局用!D19</f>
        <v>0</v>
      </c>
    </row>
    <row r="18" spans="1:13" ht="17.25" customHeight="1" thickBot="1">
      <c r="A18" s="456"/>
      <c r="B18" s="457"/>
      <c r="C18" s="457"/>
      <c r="D18" s="457"/>
      <c r="E18" s="457"/>
      <c r="F18" s="458"/>
      <c r="G18" s="154">
        <f>'エントリー変更（大会受付で提出）'!A26</f>
        <v>12</v>
      </c>
      <c r="H18" s="447" t="str">
        <f>事務局用!B20</f>
        <v>　</v>
      </c>
      <c r="I18" s="448"/>
      <c r="J18" s="448"/>
      <c r="K18" s="449"/>
      <c r="L18" s="155">
        <f>事務局用!C20</f>
        <v>0</v>
      </c>
      <c r="M18" s="156">
        <f>事務局用!D20</f>
        <v>0</v>
      </c>
    </row>
    <row r="19" spans="1:13" ht="17.25" customHeight="1">
      <c r="A19" s="468">
        <f>事務局用!A23</f>
        <v>0</v>
      </c>
      <c r="B19" s="469"/>
      <c r="C19" s="469"/>
      <c r="D19" s="469"/>
      <c r="E19" s="469"/>
      <c r="F19" s="469"/>
      <c r="G19" s="154">
        <f>'エントリー変更（大会受付で提出）'!A27</f>
        <v>13</v>
      </c>
      <c r="H19" s="447" t="str">
        <f>事務局用!B21</f>
        <v>　</v>
      </c>
      <c r="I19" s="448"/>
      <c r="J19" s="448"/>
      <c r="K19" s="449"/>
      <c r="L19" s="155">
        <f>事務局用!C21</f>
        <v>0</v>
      </c>
      <c r="M19" s="156">
        <f>事務局用!D21</f>
        <v>0</v>
      </c>
    </row>
    <row r="20" spans="1:13" ht="17.25" customHeight="1" thickBot="1">
      <c r="A20" s="470"/>
      <c r="B20" s="471"/>
      <c r="C20" s="471"/>
      <c r="D20" s="471"/>
      <c r="E20" s="471"/>
      <c r="F20" s="471"/>
      <c r="G20" s="157">
        <f>'エントリー変更（大会受付で提出）'!A28</f>
        <v>14</v>
      </c>
      <c r="H20" s="472" t="str">
        <f>事務局用!B22</f>
        <v>　</v>
      </c>
      <c r="I20" s="473"/>
      <c r="J20" s="473"/>
      <c r="K20" s="474"/>
      <c r="L20" s="158">
        <f>事務局用!C22</f>
        <v>0</v>
      </c>
      <c r="M20" s="159">
        <f>事務局用!D22</f>
        <v>0</v>
      </c>
    </row>
    <row r="21" spans="1:13" ht="5.25" customHeight="1"/>
    <row r="22" spans="1:13" ht="6.75" customHeight="1"/>
  </sheetData>
  <sheetProtection algorithmName="SHA-512" hashValue="UXSSrs9AB16jmy+SvggdxHwQ8D6aggiPZMAYDCTAoG4BceYQyXYkSCnV47GHK1ZjxxI5tekB8jhh/A4hcIJ5Zg==" saltValue="2THRacXschIhPmfd0ZjBkw==" spinCount="100000" sheet="1" objects="1" scenarios="1"/>
  <mergeCells count="23">
    <mergeCell ref="A2:M3"/>
    <mergeCell ref="A19:F20"/>
    <mergeCell ref="H19:K19"/>
    <mergeCell ref="H20:K20"/>
    <mergeCell ref="H12:K12"/>
    <mergeCell ref="H6:K6"/>
    <mergeCell ref="H7:K7"/>
    <mergeCell ref="H8:K8"/>
    <mergeCell ref="H9:K9"/>
    <mergeCell ref="H10:K10"/>
    <mergeCell ref="H11:K11"/>
    <mergeCell ref="H14:K14"/>
    <mergeCell ref="H15:K15"/>
    <mergeCell ref="H16:K16"/>
    <mergeCell ref="H13:K13"/>
    <mergeCell ref="B4:C4"/>
    <mergeCell ref="H17:K17"/>
    <mergeCell ref="H18:K18"/>
    <mergeCell ref="B5:C5"/>
    <mergeCell ref="E4:G4"/>
    <mergeCell ref="E5:G5"/>
    <mergeCell ref="A11:F18"/>
    <mergeCell ref="A10:F10"/>
  </mergeCells>
  <phoneticPr fontId="37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C4"/>
  <sheetViews>
    <sheetView showZeros="0" zoomScale="89" zoomScaleNormal="89" workbookViewId="0">
      <pane xSplit="5" ySplit="3" topLeftCell="F4" activePane="bottomRight" state="frozen"/>
      <selection activeCell="R11" sqref="R11"/>
      <selection pane="topRight" activeCell="R11" sqref="R11"/>
      <selection pane="bottomLeft" activeCell="R11" sqref="R11"/>
      <selection pane="bottomRight" sqref="A1:A3"/>
    </sheetView>
  </sheetViews>
  <sheetFormatPr defaultRowHeight="12"/>
  <cols>
    <col min="1" max="1" width="25.875" style="52" bestFit="1" customWidth="1"/>
    <col min="2" max="2" width="31" style="52" bestFit="1" customWidth="1"/>
    <col min="3" max="3" width="12.125" style="52" bestFit="1" customWidth="1"/>
    <col min="4" max="4" width="10.125" style="52" bestFit="1" customWidth="1"/>
    <col min="5" max="5" width="8.875" style="52" bestFit="1" customWidth="1"/>
    <col min="6" max="6" width="7.875" style="52" bestFit="1" customWidth="1"/>
    <col min="7" max="7" width="6.25" style="52" customWidth="1"/>
    <col min="8" max="8" width="7.25" style="52" bestFit="1" customWidth="1"/>
    <col min="9" max="9" width="10.375" style="52" bestFit="1" customWidth="1"/>
    <col min="10" max="10" width="14.25" style="52" bestFit="1" customWidth="1"/>
    <col min="11" max="11" width="4.75" style="52" bestFit="1" customWidth="1"/>
    <col min="12" max="12" width="5.375" style="52" bestFit="1" customWidth="1"/>
    <col min="13" max="13" width="10.25" style="52" bestFit="1" customWidth="1"/>
    <col min="14" max="14" width="18.375" style="52" bestFit="1" customWidth="1"/>
    <col min="15" max="15" width="16.25" style="52" bestFit="1" customWidth="1"/>
    <col min="16" max="16" width="20.25" style="52" bestFit="1" customWidth="1"/>
    <col min="17" max="17" width="9.625" style="52" bestFit="1" customWidth="1"/>
    <col min="18" max="18" width="12.125" style="52" bestFit="1" customWidth="1"/>
    <col min="19" max="19" width="7.25" style="52" bestFit="1" customWidth="1"/>
    <col min="20" max="20" width="12.75" style="52" bestFit="1" customWidth="1"/>
    <col min="21" max="21" width="4.75" style="52" bestFit="1" customWidth="1"/>
    <col min="22" max="22" width="5.5" style="52" bestFit="1" customWidth="1"/>
    <col min="23" max="23" width="9.25" style="52" bestFit="1" customWidth="1"/>
    <col min="24" max="24" width="19.875" style="52" bestFit="1" customWidth="1"/>
    <col min="25" max="25" width="16.25" style="52" bestFit="1" customWidth="1"/>
    <col min="26" max="26" width="20.375" style="52" bestFit="1" customWidth="1"/>
    <col min="27" max="27" width="9.625" style="52" bestFit="1" customWidth="1"/>
    <col min="28" max="28" width="12.125" style="52" bestFit="1" customWidth="1"/>
    <col min="29" max="29" width="8.875" style="52" bestFit="1" customWidth="1"/>
    <col min="30" max="30" width="14.25" style="52" bestFit="1" customWidth="1"/>
    <col min="31" max="31" width="4.75" style="52" bestFit="1" customWidth="1"/>
    <col min="32" max="32" width="5.5" style="52" bestFit="1" customWidth="1"/>
    <col min="33" max="33" width="10.25" style="52" bestFit="1" customWidth="1"/>
    <col min="34" max="34" width="22.875" style="52" bestFit="1" customWidth="1"/>
    <col min="35" max="35" width="16.25" style="52" bestFit="1" customWidth="1"/>
    <col min="36" max="36" width="20.375" style="52" bestFit="1" customWidth="1"/>
    <col min="37" max="37" width="9.625" style="52" bestFit="1" customWidth="1"/>
    <col min="38" max="38" width="12.125" style="52" bestFit="1" customWidth="1"/>
    <col min="39" max="39" width="8.875" style="52" bestFit="1" customWidth="1"/>
    <col min="40" max="40" width="10.125" style="52" bestFit="1" customWidth="1"/>
    <col min="41" max="41" width="4.75" style="52" bestFit="1" customWidth="1"/>
    <col min="42" max="42" width="5.375" style="52" bestFit="1" customWidth="1"/>
    <col min="43" max="43" width="10.25" style="52" bestFit="1" customWidth="1"/>
    <col min="44" max="44" width="22.125" style="52" bestFit="1" customWidth="1"/>
    <col min="45" max="45" width="16.25" style="52" bestFit="1" customWidth="1"/>
    <col min="46" max="46" width="20.375" style="52" bestFit="1" customWidth="1"/>
    <col min="47" max="47" width="9.625" style="52" bestFit="1" customWidth="1"/>
    <col min="48" max="48" width="12.125" style="52" bestFit="1" customWidth="1"/>
    <col min="49" max="49" width="8.875" style="52" bestFit="1" customWidth="1"/>
    <col min="50" max="50" width="12.75" style="52" bestFit="1" customWidth="1"/>
    <col min="51" max="51" width="10.25" style="52" bestFit="1" customWidth="1"/>
    <col min="52" max="52" width="22.125" style="52" bestFit="1" customWidth="1"/>
    <col min="53" max="53" width="16.125" style="52" bestFit="1" customWidth="1"/>
    <col min="54" max="54" width="39.25" style="52" bestFit="1" customWidth="1"/>
    <col min="55" max="55" width="8.875" style="52" bestFit="1" customWidth="1"/>
    <col min="56" max="56" width="9.5" style="52" bestFit="1" customWidth="1"/>
    <col min="57" max="57" width="63.125" style="52" bestFit="1" customWidth="1"/>
    <col min="58" max="58" width="8.875" style="65" bestFit="1" customWidth="1"/>
    <col min="59" max="59" width="9.5" style="65" bestFit="1" customWidth="1"/>
    <col min="60" max="60" width="4.75" style="65" bestFit="1" customWidth="1"/>
    <col min="61" max="61" width="12.125" style="52" bestFit="1" customWidth="1"/>
    <col min="62" max="62" width="5.375" style="52" bestFit="1" customWidth="1"/>
    <col min="63" max="63" width="6.5" style="52" bestFit="1" customWidth="1"/>
    <col min="64" max="64" width="10.5" style="52" bestFit="1" customWidth="1"/>
    <col min="65" max="65" width="8.875" style="65" bestFit="1" customWidth="1"/>
    <col min="66" max="66" width="11.375" style="65" bestFit="1" customWidth="1"/>
    <col min="67" max="67" width="4.75" style="65" bestFit="1" customWidth="1"/>
    <col min="68" max="68" width="12.125" style="52" bestFit="1" customWidth="1"/>
    <col min="69" max="69" width="5.375" style="52" bestFit="1" customWidth="1"/>
    <col min="70" max="70" width="6.5" style="52" bestFit="1" customWidth="1"/>
    <col min="71" max="71" width="10.5" style="52" bestFit="1" customWidth="1"/>
    <col min="72" max="72" width="8.875" style="65" bestFit="1" customWidth="1"/>
    <col min="73" max="73" width="12.875" style="65" bestFit="1" customWidth="1"/>
    <col min="74" max="74" width="4.75" style="65" bestFit="1" customWidth="1"/>
    <col min="75" max="75" width="12.125" style="52" bestFit="1" customWidth="1"/>
    <col min="76" max="76" width="5.375" style="52" bestFit="1" customWidth="1"/>
    <col min="77" max="77" width="6.5" style="52" bestFit="1" customWidth="1"/>
    <col min="78" max="78" width="7.875" style="52" bestFit="1" customWidth="1"/>
    <col min="79" max="79" width="8.875" style="65" bestFit="1" customWidth="1"/>
    <col min="80" max="80" width="10.125" style="65" bestFit="1" customWidth="1"/>
    <col min="81" max="81" width="4.75" style="65" bestFit="1" customWidth="1"/>
    <col min="82" max="82" width="12.125" style="52" bestFit="1" customWidth="1"/>
    <col min="83" max="83" width="5.375" style="52" bestFit="1" customWidth="1"/>
    <col min="84" max="84" width="6.5" style="52" bestFit="1" customWidth="1"/>
    <col min="85" max="85" width="10.5" style="52" bestFit="1" customWidth="1"/>
    <col min="86" max="86" width="8.875" style="65" bestFit="1" customWidth="1"/>
    <col min="87" max="87" width="11.5" style="65" bestFit="1" customWidth="1"/>
    <col min="88" max="88" width="4.75" style="65" bestFit="1" customWidth="1"/>
    <col min="89" max="89" width="12.125" style="52" bestFit="1" customWidth="1"/>
    <col min="90" max="90" width="5.375" style="52" bestFit="1" customWidth="1"/>
    <col min="91" max="91" width="6.5" style="52" bestFit="1" customWidth="1"/>
    <col min="92" max="92" width="10.5" style="52" bestFit="1" customWidth="1"/>
    <col min="93" max="93" width="8.875" style="65" bestFit="1" customWidth="1"/>
    <col min="94" max="94" width="11.25" style="65" bestFit="1" customWidth="1"/>
    <col min="95" max="95" width="4.75" style="65" bestFit="1" customWidth="1"/>
    <col min="96" max="96" width="12.125" style="52" bestFit="1" customWidth="1"/>
    <col min="97" max="97" width="5.375" style="52" bestFit="1" customWidth="1"/>
    <col min="98" max="98" width="6.375" style="52" bestFit="1" customWidth="1"/>
    <col min="99" max="99" width="7" style="52" bestFit="1" customWidth="1"/>
    <col min="100" max="100" width="8.875" style="65" bestFit="1" customWidth="1"/>
    <col min="101" max="101" width="11.5" style="65" bestFit="1" customWidth="1"/>
    <col min="102" max="102" width="4.75" style="65" bestFit="1" customWidth="1"/>
    <col min="103" max="103" width="12.125" style="52" bestFit="1" customWidth="1"/>
    <col min="104" max="104" width="5.375" style="52" bestFit="1" customWidth="1"/>
    <col min="105" max="105" width="6.5" style="52" bestFit="1" customWidth="1"/>
    <col min="106" max="106" width="7" style="52" bestFit="1" customWidth="1"/>
    <col min="107" max="107" width="8.875" style="65" bestFit="1" customWidth="1"/>
    <col min="108" max="108" width="12.375" style="65" bestFit="1" customWidth="1"/>
    <col min="109" max="109" width="4.75" style="65" bestFit="1" customWidth="1"/>
    <col min="110" max="110" width="12.125" style="52" bestFit="1" customWidth="1"/>
    <col min="111" max="111" width="5.375" style="52" bestFit="1" customWidth="1"/>
    <col min="112" max="112" width="6.5" style="52" bestFit="1" customWidth="1"/>
    <col min="113" max="113" width="10.5" style="52" bestFit="1" customWidth="1"/>
    <col min="114" max="114" width="8.875" style="65" bestFit="1" customWidth="1"/>
    <col min="115" max="115" width="11.5" style="65" bestFit="1" customWidth="1"/>
    <col min="116" max="116" width="4.75" style="65" bestFit="1" customWidth="1"/>
    <col min="117" max="117" width="12.125" style="52" bestFit="1" customWidth="1"/>
    <col min="118" max="118" width="5.375" style="52" bestFit="1" customWidth="1"/>
    <col min="119" max="119" width="6.5" style="52" bestFit="1" customWidth="1"/>
    <col min="120" max="120" width="10.5" style="52" bestFit="1" customWidth="1"/>
    <col min="121" max="121" width="10.375" style="65" bestFit="1" customWidth="1"/>
    <col min="122" max="122" width="11.375" style="65" bestFit="1" customWidth="1"/>
    <col min="123" max="123" width="4.75" style="65" bestFit="1" customWidth="1"/>
    <col min="124" max="124" width="12.125" style="52" bestFit="1" customWidth="1"/>
    <col min="125" max="125" width="5.375" style="52" bestFit="1" customWidth="1"/>
    <col min="126" max="126" width="6.5" style="52" bestFit="1" customWidth="1"/>
    <col min="127" max="127" width="10.5" style="52" bestFit="1" customWidth="1"/>
    <col min="128" max="128" width="8.875" style="65" bestFit="1" customWidth="1"/>
    <col min="129" max="129" width="11.375" style="65" bestFit="1" customWidth="1"/>
    <col min="130" max="130" width="4.75" style="65" bestFit="1" customWidth="1"/>
    <col min="131" max="131" width="12.125" style="52" bestFit="1" customWidth="1"/>
    <col min="132" max="132" width="5.375" style="52" bestFit="1" customWidth="1"/>
    <col min="133" max="133" width="6.5" style="52" bestFit="1" customWidth="1"/>
    <col min="134" max="134" width="7" style="52" bestFit="1" customWidth="1"/>
    <col min="135" max="135" width="8.875" style="65" bestFit="1" customWidth="1"/>
    <col min="136" max="136" width="14.625" style="65" bestFit="1" customWidth="1"/>
    <col min="137" max="137" width="4.75" style="65" bestFit="1" customWidth="1"/>
    <col min="138" max="138" width="12.125" style="52" bestFit="1" customWidth="1"/>
    <col min="139" max="139" width="5.375" style="52" bestFit="1" customWidth="1"/>
    <col min="140" max="140" width="6.5" style="52" bestFit="1" customWidth="1"/>
    <col min="141" max="141" width="7.875" style="52" bestFit="1" customWidth="1"/>
    <col min="142" max="142" width="8.875" style="65" bestFit="1" customWidth="1"/>
    <col min="143" max="143" width="9.625" style="65" bestFit="1" customWidth="1"/>
    <col min="144" max="144" width="4.75" style="65" bestFit="1" customWidth="1"/>
    <col min="145" max="145" width="12.125" style="52" bestFit="1" customWidth="1"/>
    <col min="146" max="146" width="5.375" style="52" bestFit="1" customWidth="1"/>
    <col min="147" max="147" width="6.5" style="52" bestFit="1" customWidth="1"/>
    <col min="148" max="148" width="10.5" style="52" bestFit="1" customWidth="1"/>
    <col min="149" max="149" width="8.875" style="65" bestFit="1" customWidth="1"/>
    <col min="150" max="150" width="12.625" style="65" bestFit="1" customWidth="1"/>
    <col min="151" max="151" width="4.75" style="65" bestFit="1" customWidth="1"/>
    <col min="152" max="152" width="12.125" style="52" bestFit="1" customWidth="1"/>
    <col min="153" max="153" width="5.375" style="52" bestFit="1" customWidth="1"/>
    <col min="154" max="154" width="6.5" style="52" bestFit="1" customWidth="1"/>
    <col min="155" max="155" width="10.5" style="52" bestFit="1" customWidth="1"/>
    <col min="156" max="156" width="10.5" style="52" customWidth="1"/>
    <col min="157" max="157" width="8.25" style="52" bestFit="1" customWidth="1"/>
    <col min="158" max="158" width="4.875" style="52" bestFit="1" customWidth="1"/>
    <col min="159" max="159" width="6.125" style="52" bestFit="1" customWidth="1"/>
    <col min="160" max="352" width="9" style="52"/>
    <col min="353" max="353" width="4.5" style="52" bestFit="1" customWidth="1"/>
    <col min="354" max="354" width="22.375" style="52" bestFit="1" customWidth="1"/>
    <col min="355" max="356" width="9" style="52"/>
    <col min="357" max="357" width="23.25" style="52" bestFit="1" customWidth="1"/>
    <col min="358" max="358" width="24.875" style="52" bestFit="1" customWidth="1"/>
    <col min="359" max="359" width="15" style="52" bestFit="1" customWidth="1"/>
    <col min="360" max="360" width="13.375" style="52" bestFit="1" customWidth="1"/>
    <col min="361" max="361" width="10" style="52" bestFit="1" customWidth="1"/>
    <col min="362" max="362" width="9.375" style="52" bestFit="1" customWidth="1"/>
    <col min="363" max="363" width="4.625" style="52" bestFit="1" customWidth="1"/>
    <col min="364" max="371" width="3.75" style="52" bestFit="1" customWidth="1"/>
    <col min="372" max="372" width="3.125" style="52" bestFit="1" customWidth="1"/>
    <col min="373" max="373" width="3.75" style="52" bestFit="1" customWidth="1"/>
    <col min="374" max="375" width="3.125" style="52" bestFit="1" customWidth="1"/>
    <col min="376" max="376" width="8.875" style="52" customWidth="1"/>
    <col min="377" max="377" width="10" style="52" customWidth="1"/>
    <col min="378" max="378" width="3.75" style="52" customWidth="1"/>
    <col min="379" max="379" width="3.5" style="52" customWidth="1"/>
    <col min="380" max="380" width="12.75" style="52" customWidth="1"/>
    <col min="381" max="381" width="3.75" style="52" customWidth="1"/>
    <col min="382" max="382" width="3.5" style="52" customWidth="1"/>
    <col min="383" max="383" width="9" style="52" customWidth="1"/>
    <col min="384" max="384" width="3.75" style="52" customWidth="1"/>
    <col min="385" max="385" width="3.5" style="52" customWidth="1"/>
    <col min="386" max="386" width="9" style="52" customWidth="1"/>
    <col min="387" max="387" width="3.75" style="52" customWidth="1"/>
    <col min="388" max="388" width="3.5" style="52" customWidth="1"/>
    <col min="389" max="389" width="9" style="52" customWidth="1"/>
    <col min="390" max="390" width="3.75" style="52" customWidth="1"/>
    <col min="391" max="391" width="3.5" style="52" customWidth="1"/>
    <col min="392" max="392" width="9" style="52" customWidth="1"/>
    <col min="393" max="393" width="3.75" style="52" customWidth="1"/>
    <col min="394" max="394" width="3.5" style="52" customWidth="1"/>
    <col min="395" max="395" width="9" style="52" customWidth="1"/>
    <col min="396" max="396" width="3.75" style="52" customWidth="1"/>
    <col min="397" max="397" width="3.5" style="52" customWidth="1"/>
    <col min="398" max="398" width="9" style="52" customWidth="1"/>
    <col min="399" max="399" width="3.75" style="52" customWidth="1"/>
    <col min="400" max="400" width="3.5" style="52" customWidth="1"/>
    <col min="401" max="608" width="9" style="52"/>
    <col min="609" max="609" width="4.5" style="52" bestFit="1" customWidth="1"/>
    <col min="610" max="610" width="22.375" style="52" bestFit="1" customWidth="1"/>
    <col min="611" max="612" width="9" style="52"/>
    <col min="613" max="613" width="23.25" style="52" bestFit="1" customWidth="1"/>
    <col min="614" max="614" width="24.875" style="52" bestFit="1" customWidth="1"/>
    <col min="615" max="615" width="15" style="52" bestFit="1" customWidth="1"/>
    <col min="616" max="616" width="13.375" style="52" bestFit="1" customWidth="1"/>
    <col min="617" max="617" width="10" style="52" bestFit="1" customWidth="1"/>
    <col min="618" max="618" width="9.375" style="52" bestFit="1" customWidth="1"/>
    <col min="619" max="619" width="4.625" style="52" bestFit="1" customWidth="1"/>
    <col min="620" max="627" width="3.75" style="52" bestFit="1" customWidth="1"/>
    <col min="628" max="628" width="3.125" style="52" bestFit="1" customWidth="1"/>
    <col min="629" max="629" width="3.75" style="52" bestFit="1" customWidth="1"/>
    <col min="630" max="631" width="3.125" style="52" bestFit="1" customWidth="1"/>
    <col min="632" max="632" width="8.875" style="52" customWidth="1"/>
    <col min="633" max="633" width="10" style="52" customWidth="1"/>
    <col min="634" max="634" width="3.75" style="52" customWidth="1"/>
    <col min="635" max="635" width="3.5" style="52" customWidth="1"/>
    <col min="636" max="636" width="12.75" style="52" customWidth="1"/>
    <col min="637" max="637" width="3.75" style="52" customWidth="1"/>
    <col min="638" max="638" width="3.5" style="52" customWidth="1"/>
    <col min="639" max="639" width="9" style="52" customWidth="1"/>
    <col min="640" max="640" width="3.75" style="52" customWidth="1"/>
    <col min="641" max="641" width="3.5" style="52" customWidth="1"/>
    <col min="642" max="642" width="9" style="52" customWidth="1"/>
    <col min="643" max="643" width="3.75" style="52" customWidth="1"/>
    <col min="644" max="644" width="3.5" style="52" customWidth="1"/>
    <col min="645" max="645" width="9" style="52" customWidth="1"/>
    <col min="646" max="646" width="3.75" style="52" customWidth="1"/>
    <col min="647" max="647" width="3.5" style="52" customWidth="1"/>
    <col min="648" max="648" width="9" style="52" customWidth="1"/>
    <col min="649" max="649" width="3.75" style="52" customWidth="1"/>
    <col min="650" max="650" width="3.5" style="52" customWidth="1"/>
    <col min="651" max="651" width="9" style="52" customWidth="1"/>
    <col min="652" max="652" width="3.75" style="52" customWidth="1"/>
    <col min="653" max="653" width="3.5" style="52" customWidth="1"/>
    <col min="654" max="654" width="9" style="52" customWidth="1"/>
    <col min="655" max="655" width="3.75" style="52" customWidth="1"/>
    <col min="656" max="656" width="3.5" style="52" customWidth="1"/>
    <col min="657" max="864" width="9" style="52"/>
    <col min="865" max="865" width="4.5" style="52" bestFit="1" customWidth="1"/>
    <col min="866" max="866" width="22.375" style="52" bestFit="1" customWidth="1"/>
    <col min="867" max="868" width="9" style="52"/>
    <col min="869" max="869" width="23.25" style="52" bestFit="1" customWidth="1"/>
    <col min="870" max="870" width="24.875" style="52" bestFit="1" customWidth="1"/>
    <col min="871" max="871" width="15" style="52" bestFit="1" customWidth="1"/>
    <col min="872" max="872" width="13.375" style="52" bestFit="1" customWidth="1"/>
    <col min="873" max="873" width="10" style="52" bestFit="1" customWidth="1"/>
    <col min="874" max="874" width="9.375" style="52" bestFit="1" customWidth="1"/>
    <col min="875" max="875" width="4.625" style="52" bestFit="1" customWidth="1"/>
    <col min="876" max="883" width="3.75" style="52" bestFit="1" customWidth="1"/>
    <col min="884" max="884" width="3.125" style="52" bestFit="1" customWidth="1"/>
    <col min="885" max="885" width="3.75" style="52" bestFit="1" customWidth="1"/>
    <col min="886" max="887" width="3.125" style="52" bestFit="1" customWidth="1"/>
    <col min="888" max="888" width="8.875" style="52" customWidth="1"/>
    <col min="889" max="889" width="10" style="52" customWidth="1"/>
    <col min="890" max="890" width="3.75" style="52" customWidth="1"/>
    <col min="891" max="891" width="3.5" style="52" customWidth="1"/>
    <col min="892" max="892" width="12.75" style="52" customWidth="1"/>
    <col min="893" max="893" width="3.75" style="52" customWidth="1"/>
    <col min="894" max="894" width="3.5" style="52" customWidth="1"/>
    <col min="895" max="895" width="9" style="52" customWidth="1"/>
    <col min="896" max="896" width="3.75" style="52" customWidth="1"/>
    <col min="897" max="897" width="3.5" style="52" customWidth="1"/>
    <col min="898" max="898" width="9" style="52" customWidth="1"/>
    <col min="899" max="899" width="3.75" style="52" customWidth="1"/>
    <col min="900" max="900" width="3.5" style="52" customWidth="1"/>
    <col min="901" max="901" width="9" style="52" customWidth="1"/>
    <col min="902" max="902" width="3.75" style="52" customWidth="1"/>
    <col min="903" max="903" width="3.5" style="52" customWidth="1"/>
    <col min="904" max="904" width="9" style="52" customWidth="1"/>
    <col min="905" max="905" width="3.75" style="52" customWidth="1"/>
    <col min="906" max="906" width="3.5" style="52" customWidth="1"/>
    <col min="907" max="907" width="9" style="52" customWidth="1"/>
    <col min="908" max="908" width="3.75" style="52" customWidth="1"/>
    <col min="909" max="909" width="3.5" style="52" customWidth="1"/>
    <col min="910" max="910" width="9" style="52" customWidth="1"/>
    <col min="911" max="911" width="3.75" style="52" customWidth="1"/>
    <col min="912" max="912" width="3.5" style="52" customWidth="1"/>
    <col min="913" max="1120" width="9" style="52"/>
    <col min="1121" max="1121" width="4.5" style="52" bestFit="1" customWidth="1"/>
    <col min="1122" max="1122" width="22.375" style="52" bestFit="1" customWidth="1"/>
    <col min="1123" max="1124" width="9" style="52"/>
    <col min="1125" max="1125" width="23.25" style="52" bestFit="1" customWidth="1"/>
    <col min="1126" max="1126" width="24.875" style="52" bestFit="1" customWidth="1"/>
    <col min="1127" max="1127" width="15" style="52" bestFit="1" customWidth="1"/>
    <col min="1128" max="1128" width="13.375" style="52" bestFit="1" customWidth="1"/>
    <col min="1129" max="1129" width="10" style="52" bestFit="1" customWidth="1"/>
    <col min="1130" max="1130" width="9.375" style="52" bestFit="1" customWidth="1"/>
    <col min="1131" max="1131" width="4.625" style="52" bestFit="1" customWidth="1"/>
    <col min="1132" max="1139" width="3.75" style="52" bestFit="1" customWidth="1"/>
    <col min="1140" max="1140" width="3.125" style="52" bestFit="1" customWidth="1"/>
    <col min="1141" max="1141" width="3.75" style="52" bestFit="1" customWidth="1"/>
    <col min="1142" max="1143" width="3.125" style="52" bestFit="1" customWidth="1"/>
    <col min="1144" max="1144" width="8.875" style="52" customWidth="1"/>
    <col min="1145" max="1145" width="10" style="52" customWidth="1"/>
    <col min="1146" max="1146" width="3.75" style="52" customWidth="1"/>
    <col min="1147" max="1147" width="3.5" style="52" customWidth="1"/>
    <col min="1148" max="1148" width="12.75" style="52" customWidth="1"/>
    <col min="1149" max="1149" width="3.75" style="52" customWidth="1"/>
    <col min="1150" max="1150" width="3.5" style="52" customWidth="1"/>
    <col min="1151" max="1151" width="9" style="52" customWidth="1"/>
    <col min="1152" max="1152" width="3.75" style="52" customWidth="1"/>
    <col min="1153" max="1153" width="3.5" style="52" customWidth="1"/>
    <col min="1154" max="1154" width="9" style="52" customWidth="1"/>
    <col min="1155" max="1155" width="3.75" style="52" customWidth="1"/>
    <col min="1156" max="1156" width="3.5" style="52" customWidth="1"/>
    <col min="1157" max="1157" width="9" style="52" customWidth="1"/>
    <col min="1158" max="1158" width="3.75" style="52" customWidth="1"/>
    <col min="1159" max="1159" width="3.5" style="52" customWidth="1"/>
    <col min="1160" max="1160" width="9" style="52" customWidth="1"/>
    <col min="1161" max="1161" width="3.75" style="52" customWidth="1"/>
    <col min="1162" max="1162" width="3.5" style="52" customWidth="1"/>
    <col min="1163" max="1163" width="9" style="52" customWidth="1"/>
    <col min="1164" max="1164" width="3.75" style="52" customWidth="1"/>
    <col min="1165" max="1165" width="3.5" style="52" customWidth="1"/>
    <col min="1166" max="1166" width="9" style="52" customWidth="1"/>
    <col min="1167" max="1167" width="3.75" style="52" customWidth="1"/>
    <col min="1168" max="1168" width="3.5" style="52" customWidth="1"/>
    <col min="1169" max="1376" width="9" style="52"/>
    <col min="1377" max="1377" width="4.5" style="52" bestFit="1" customWidth="1"/>
    <col min="1378" max="1378" width="22.375" style="52" bestFit="1" customWidth="1"/>
    <col min="1379" max="1380" width="9" style="52"/>
    <col min="1381" max="1381" width="23.25" style="52" bestFit="1" customWidth="1"/>
    <col min="1382" max="1382" width="24.875" style="52" bestFit="1" customWidth="1"/>
    <col min="1383" max="1383" width="15" style="52" bestFit="1" customWidth="1"/>
    <col min="1384" max="1384" width="13.375" style="52" bestFit="1" customWidth="1"/>
    <col min="1385" max="1385" width="10" style="52" bestFit="1" customWidth="1"/>
    <col min="1386" max="1386" width="9.375" style="52" bestFit="1" customWidth="1"/>
    <col min="1387" max="1387" width="4.625" style="52" bestFit="1" customWidth="1"/>
    <col min="1388" max="1395" width="3.75" style="52" bestFit="1" customWidth="1"/>
    <col min="1396" max="1396" width="3.125" style="52" bestFit="1" customWidth="1"/>
    <col min="1397" max="1397" width="3.75" style="52" bestFit="1" customWidth="1"/>
    <col min="1398" max="1399" width="3.125" style="52" bestFit="1" customWidth="1"/>
    <col min="1400" max="1400" width="8.875" style="52" customWidth="1"/>
    <col min="1401" max="1401" width="10" style="52" customWidth="1"/>
    <col min="1402" max="1402" width="3.75" style="52" customWidth="1"/>
    <col min="1403" max="1403" width="3.5" style="52" customWidth="1"/>
    <col min="1404" max="1404" width="12.75" style="52" customWidth="1"/>
    <col min="1405" max="1405" width="3.75" style="52" customWidth="1"/>
    <col min="1406" max="1406" width="3.5" style="52" customWidth="1"/>
    <col min="1407" max="1407" width="9" style="52" customWidth="1"/>
    <col min="1408" max="1408" width="3.75" style="52" customWidth="1"/>
    <col min="1409" max="1409" width="3.5" style="52" customWidth="1"/>
    <col min="1410" max="1410" width="9" style="52" customWidth="1"/>
    <col min="1411" max="1411" width="3.75" style="52" customWidth="1"/>
    <col min="1412" max="1412" width="3.5" style="52" customWidth="1"/>
    <col min="1413" max="1413" width="9" style="52" customWidth="1"/>
    <col min="1414" max="1414" width="3.75" style="52" customWidth="1"/>
    <col min="1415" max="1415" width="3.5" style="52" customWidth="1"/>
    <col min="1416" max="1416" width="9" style="52" customWidth="1"/>
    <col min="1417" max="1417" width="3.75" style="52" customWidth="1"/>
    <col min="1418" max="1418" width="3.5" style="52" customWidth="1"/>
    <col min="1419" max="1419" width="9" style="52" customWidth="1"/>
    <col min="1420" max="1420" width="3.75" style="52" customWidth="1"/>
    <col min="1421" max="1421" width="3.5" style="52" customWidth="1"/>
    <col min="1422" max="1422" width="9" style="52" customWidth="1"/>
    <col min="1423" max="1423" width="3.75" style="52" customWidth="1"/>
    <col min="1424" max="1424" width="3.5" style="52" customWidth="1"/>
    <col min="1425" max="1632" width="9" style="52"/>
    <col min="1633" max="1633" width="4.5" style="52" bestFit="1" customWidth="1"/>
    <col min="1634" max="1634" width="22.375" style="52" bestFit="1" customWidth="1"/>
    <col min="1635" max="1636" width="9" style="52"/>
    <col min="1637" max="1637" width="23.25" style="52" bestFit="1" customWidth="1"/>
    <col min="1638" max="1638" width="24.875" style="52" bestFit="1" customWidth="1"/>
    <col min="1639" max="1639" width="15" style="52" bestFit="1" customWidth="1"/>
    <col min="1640" max="1640" width="13.375" style="52" bestFit="1" customWidth="1"/>
    <col min="1641" max="1641" width="10" style="52" bestFit="1" customWidth="1"/>
    <col min="1642" max="1642" width="9.375" style="52" bestFit="1" customWidth="1"/>
    <col min="1643" max="1643" width="4.625" style="52" bestFit="1" customWidth="1"/>
    <col min="1644" max="1651" width="3.75" style="52" bestFit="1" customWidth="1"/>
    <col min="1652" max="1652" width="3.125" style="52" bestFit="1" customWidth="1"/>
    <col min="1653" max="1653" width="3.75" style="52" bestFit="1" customWidth="1"/>
    <col min="1654" max="1655" width="3.125" style="52" bestFit="1" customWidth="1"/>
    <col min="1656" max="1656" width="8.875" style="52" customWidth="1"/>
    <col min="1657" max="1657" width="10" style="52" customWidth="1"/>
    <col min="1658" max="1658" width="3.75" style="52" customWidth="1"/>
    <col min="1659" max="1659" width="3.5" style="52" customWidth="1"/>
    <col min="1660" max="1660" width="12.75" style="52" customWidth="1"/>
    <col min="1661" max="1661" width="3.75" style="52" customWidth="1"/>
    <col min="1662" max="1662" width="3.5" style="52" customWidth="1"/>
    <col min="1663" max="1663" width="9" style="52" customWidth="1"/>
    <col min="1664" max="1664" width="3.75" style="52" customWidth="1"/>
    <col min="1665" max="1665" width="3.5" style="52" customWidth="1"/>
    <col min="1666" max="1666" width="9" style="52" customWidth="1"/>
    <col min="1667" max="1667" width="3.75" style="52" customWidth="1"/>
    <col min="1668" max="1668" width="3.5" style="52" customWidth="1"/>
    <col min="1669" max="1669" width="9" style="52" customWidth="1"/>
    <col min="1670" max="1670" width="3.75" style="52" customWidth="1"/>
    <col min="1671" max="1671" width="3.5" style="52" customWidth="1"/>
    <col min="1672" max="1672" width="9" style="52" customWidth="1"/>
    <col min="1673" max="1673" width="3.75" style="52" customWidth="1"/>
    <col min="1674" max="1674" width="3.5" style="52" customWidth="1"/>
    <col min="1675" max="1675" width="9" style="52" customWidth="1"/>
    <col min="1676" max="1676" width="3.75" style="52" customWidth="1"/>
    <col min="1677" max="1677" width="3.5" style="52" customWidth="1"/>
    <col min="1678" max="1678" width="9" style="52" customWidth="1"/>
    <col min="1679" max="1679" width="3.75" style="52" customWidth="1"/>
    <col min="1680" max="1680" width="3.5" style="52" customWidth="1"/>
    <col min="1681" max="1888" width="9" style="52"/>
    <col min="1889" max="1889" width="4.5" style="52" bestFit="1" customWidth="1"/>
    <col min="1890" max="1890" width="22.375" style="52" bestFit="1" customWidth="1"/>
    <col min="1891" max="1892" width="9" style="52"/>
    <col min="1893" max="1893" width="23.25" style="52" bestFit="1" customWidth="1"/>
    <col min="1894" max="1894" width="24.875" style="52" bestFit="1" customWidth="1"/>
    <col min="1895" max="1895" width="15" style="52" bestFit="1" customWidth="1"/>
    <col min="1896" max="1896" width="13.375" style="52" bestFit="1" customWidth="1"/>
    <col min="1897" max="1897" width="10" style="52" bestFit="1" customWidth="1"/>
    <col min="1898" max="1898" width="9.375" style="52" bestFit="1" customWidth="1"/>
    <col min="1899" max="1899" width="4.625" style="52" bestFit="1" customWidth="1"/>
    <col min="1900" max="1907" width="3.75" style="52" bestFit="1" customWidth="1"/>
    <col min="1908" max="1908" width="3.125" style="52" bestFit="1" customWidth="1"/>
    <col min="1909" max="1909" width="3.75" style="52" bestFit="1" customWidth="1"/>
    <col min="1910" max="1911" width="3.125" style="52" bestFit="1" customWidth="1"/>
    <col min="1912" max="1912" width="8.875" style="52" customWidth="1"/>
    <col min="1913" max="1913" width="10" style="52" customWidth="1"/>
    <col min="1914" max="1914" width="3.75" style="52" customWidth="1"/>
    <col min="1915" max="1915" width="3.5" style="52" customWidth="1"/>
    <col min="1916" max="1916" width="12.75" style="52" customWidth="1"/>
    <col min="1917" max="1917" width="3.75" style="52" customWidth="1"/>
    <col min="1918" max="1918" width="3.5" style="52" customWidth="1"/>
    <col min="1919" max="1919" width="9" style="52" customWidth="1"/>
    <col min="1920" max="1920" width="3.75" style="52" customWidth="1"/>
    <col min="1921" max="1921" width="3.5" style="52" customWidth="1"/>
    <col min="1922" max="1922" width="9" style="52" customWidth="1"/>
    <col min="1923" max="1923" width="3.75" style="52" customWidth="1"/>
    <col min="1924" max="1924" width="3.5" style="52" customWidth="1"/>
    <col min="1925" max="1925" width="9" style="52" customWidth="1"/>
    <col min="1926" max="1926" width="3.75" style="52" customWidth="1"/>
    <col min="1927" max="1927" width="3.5" style="52" customWidth="1"/>
    <col min="1928" max="1928" width="9" style="52" customWidth="1"/>
    <col min="1929" max="1929" width="3.75" style="52" customWidth="1"/>
    <col min="1930" max="1930" width="3.5" style="52" customWidth="1"/>
    <col min="1931" max="1931" width="9" style="52" customWidth="1"/>
    <col min="1932" max="1932" width="3.75" style="52" customWidth="1"/>
    <col min="1933" max="1933" width="3.5" style="52" customWidth="1"/>
    <col min="1934" max="1934" width="9" style="52" customWidth="1"/>
    <col min="1935" max="1935" width="3.75" style="52" customWidth="1"/>
    <col min="1936" max="1936" width="3.5" style="52" customWidth="1"/>
    <col min="1937" max="2144" width="9" style="52"/>
    <col min="2145" max="2145" width="4.5" style="52" bestFit="1" customWidth="1"/>
    <col min="2146" max="2146" width="22.375" style="52" bestFit="1" customWidth="1"/>
    <col min="2147" max="2148" width="9" style="52"/>
    <col min="2149" max="2149" width="23.25" style="52" bestFit="1" customWidth="1"/>
    <col min="2150" max="2150" width="24.875" style="52" bestFit="1" customWidth="1"/>
    <col min="2151" max="2151" width="15" style="52" bestFit="1" customWidth="1"/>
    <col min="2152" max="2152" width="13.375" style="52" bestFit="1" customWidth="1"/>
    <col min="2153" max="2153" width="10" style="52" bestFit="1" customWidth="1"/>
    <col min="2154" max="2154" width="9.375" style="52" bestFit="1" customWidth="1"/>
    <col min="2155" max="2155" width="4.625" style="52" bestFit="1" customWidth="1"/>
    <col min="2156" max="2163" width="3.75" style="52" bestFit="1" customWidth="1"/>
    <col min="2164" max="2164" width="3.125" style="52" bestFit="1" customWidth="1"/>
    <col min="2165" max="2165" width="3.75" style="52" bestFit="1" customWidth="1"/>
    <col min="2166" max="2167" width="3.125" style="52" bestFit="1" customWidth="1"/>
    <col min="2168" max="2168" width="8.875" style="52" customWidth="1"/>
    <col min="2169" max="2169" width="10" style="52" customWidth="1"/>
    <col min="2170" max="2170" width="3.75" style="52" customWidth="1"/>
    <col min="2171" max="2171" width="3.5" style="52" customWidth="1"/>
    <col min="2172" max="2172" width="12.75" style="52" customWidth="1"/>
    <col min="2173" max="2173" width="3.75" style="52" customWidth="1"/>
    <col min="2174" max="2174" width="3.5" style="52" customWidth="1"/>
    <col min="2175" max="2175" width="9" style="52" customWidth="1"/>
    <col min="2176" max="2176" width="3.75" style="52" customWidth="1"/>
    <col min="2177" max="2177" width="3.5" style="52" customWidth="1"/>
    <col min="2178" max="2178" width="9" style="52" customWidth="1"/>
    <col min="2179" max="2179" width="3.75" style="52" customWidth="1"/>
    <col min="2180" max="2180" width="3.5" style="52" customWidth="1"/>
    <col min="2181" max="2181" width="9" style="52" customWidth="1"/>
    <col min="2182" max="2182" width="3.75" style="52" customWidth="1"/>
    <col min="2183" max="2183" width="3.5" style="52" customWidth="1"/>
    <col min="2184" max="2184" width="9" style="52" customWidth="1"/>
    <col min="2185" max="2185" width="3.75" style="52" customWidth="1"/>
    <col min="2186" max="2186" width="3.5" style="52" customWidth="1"/>
    <col min="2187" max="2187" width="9" style="52" customWidth="1"/>
    <col min="2188" max="2188" width="3.75" style="52" customWidth="1"/>
    <col min="2189" max="2189" width="3.5" style="52" customWidth="1"/>
    <col min="2190" max="2190" width="9" style="52" customWidth="1"/>
    <col min="2191" max="2191" width="3.75" style="52" customWidth="1"/>
    <col min="2192" max="2192" width="3.5" style="52" customWidth="1"/>
    <col min="2193" max="2400" width="9" style="52"/>
    <col min="2401" max="2401" width="4.5" style="52" bestFit="1" customWidth="1"/>
    <col min="2402" max="2402" width="22.375" style="52" bestFit="1" customWidth="1"/>
    <col min="2403" max="2404" width="9" style="52"/>
    <col min="2405" max="2405" width="23.25" style="52" bestFit="1" customWidth="1"/>
    <col min="2406" max="2406" width="24.875" style="52" bestFit="1" customWidth="1"/>
    <col min="2407" max="2407" width="15" style="52" bestFit="1" customWidth="1"/>
    <col min="2408" max="2408" width="13.375" style="52" bestFit="1" customWidth="1"/>
    <col min="2409" max="2409" width="10" style="52" bestFit="1" customWidth="1"/>
    <col min="2410" max="2410" width="9.375" style="52" bestFit="1" customWidth="1"/>
    <col min="2411" max="2411" width="4.625" style="52" bestFit="1" customWidth="1"/>
    <col min="2412" max="2419" width="3.75" style="52" bestFit="1" customWidth="1"/>
    <col min="2420" max="2420" width="3.125" style="52" bestFit="1" customWidth="1"/>
    <col min="2421" max="2421" width="3.75" style="52" bestFit="1" customWidth="1"/>
    <col min="2422" max="2423" width="3.125" style="52" bestFit="1" customWidth="1"/>
    <col min="2424" max="2424" width="8.875" style="52" customWidth="1"/>
    <col min="2425" max="2425" width="10" style="52" customWidth="1"/>
    <col min="2426" max="2426" width="3.75" style="52" customWidth="1"/>
    <col min="2427" max="2427" width="3.5" style="52" customWidth="1"/>
    <col min="2428" max="2428" width="12.75" style="52" customWidth="1"/>
    <col min="2429" max="2429" width="3.75" style="52" customWidth="1"/>
    <col min="2430" max="2430" width="3.5" style="52" customWidth="1"/>
    <col min="2431" max="2431" width="9" style="52" customWidth="1"/>
    <col min="2432" max="2432" width="3.75" style="52" customWidth="1"/>
    <col min="2433" max="2433" width="3.5" style="52" customWidth="1"/>
    <col min="2434" max="2434" width="9" style="52" customWidth="1"/>
    <col min="2435" max="2435" width="3.75" style="52" customWidth="1"/>
    <col min="2436" max="2436" width="3.5" style="52" customWidth="1"/>
    <col min="2437" max="2437" width="9" style="52" customWidth="1"/>
    <col min="2438" max="2438" width="3.75" style="52" customWidth="1"/>
    <col min="2439" max="2439" width="3.5" style="52" customWidth="1"/>
    <col min="2440" max="2440" width="9" style="52" customWidth="1"/>
    <col min="2441" max="2441" width="3.75" style="52" customWidth="1"/>
    <col min="2442" max="2442" width="3.5" style="52" customWidth="1"/>
    <col min="2443" max="2443" width="9" style="52" customWidth="1"/>
    <col min="2444" max="2444" width="3.75" style="52" customWidth="1"/>
    <col min="2445" max="2445" width="3.5" style="52" customWidth="1"/>
    <col min="2446" max="2446" width="9" style="52" customWidth="1"/>
    <col min="2447" max="2447" width="3.75" style="52" customWidth="1"/>
    <col min="2448" max="2448" width="3.5" style="52" customWidth="1"/>
    <col min="2449" max="2656" width="9" style="52"/>
    <col min="2657" max="2657" width="4.5" style="52" bestFit="1" customWidth="1"/>
    <col min="2658" max="2658" width="22.375" style="52" bestFit="1" customWidth="1"/>
    <col min="2659" max="2660" width="9" style="52"/>
    <col min="2661" max="2661" width="23.25" style="52" bestFit="1" customWidth="1"/>
    <col min="2662" max="2662" width="24.875" style="52" bestFit="1" customWidth="1"/>
    <col min="2663" max="2663" width="15" style="52" bestFit="1" customWidth="1"/>
    <col min="2664" max="2664" width="13.375" style="52" bestFit="1" customWidth="1"/>
    <col min="2665" max="2665" width="10" style="52" bestFit="1" customWidth="1"/>
    <col min="2666" max="2666" width="9.375" style="52" bestFit="1" customWidth="1"/>
    <col min="2667" max="2667" width="4.625" style="52" bestFit="1" customWidth="1"/>
    <col min="2668" max="2675" width="3.75" style="52" bestFit="1" customWidth="1"/>
    <col min="2676" max="2676" width="3.125" style="52" bestFit="1" customWidth="1"/>
    <col min="2677" max="2677" width="3.75" style="52" bestFit="1" customWidth="1"/>
    <col min="2678" max="2679" width="3.125" style="52" bestFit="1" customWidth="1"/>
    <col min="2680" max="2680" width="8.875" style="52" customWidth="1"/>
    <col min="2681" max="2681" width="10" style="52" customWidth="1"/>
    <col min="2682" max="2682" width="3.75" style="52" customWidth="1"/>
    <col min="2683" max="2683" width="3.5" style="52" customWidth="1"/>
    <col min="2684" max="2684" width="12.75" style="52" customWidth="1"/>
    <col min="2685" max="2685" width="3.75" style="52" customWidth="1"/>
    <col min="2686" max="2686" width="3.5" style="52" customWidth="1"/>
    <col min="2687" max="2687" width="9" style="52" customWidth="1"/>
    <col min="2688" max="2688" width="3.75" style="52" customWidth="1"/>
    <col min="2689" max="2689" width="3.5" style="52" customWidth="1"/>
    <col min="2690" max="2690" width="9" style="52" customWidth="1"/>
    <col min="2691" max="2691" width="3.75" style="52" customWidth="1"/>
    <col min="2692" max="2692" width="3.5" style="52" customWidth="1"/>
    <col min="2693" max="2693" width="9" style="52" customWidth="1"/>
    <col min="2694" max="2694" width="3.75" style="52" customWidth="1"/>
    <col min="2695" max="2695" width="3.5" style="52" customWidth="1"/>
    <col min="2696" max="2696" width="9" style="52" customWidth="1"/>
    <col min="2697" max="2697" width="3.75" style="52" customWidth="1"/>
    <col min="2698" max="2698" width="3.5" style="52" customWidth="1"/>
    <col min="2699" max="2699" width="9" style="52" customWidth="1"/>
    <col min="2700" max="2700" width="3.75" style="52" customWidth="1"/>
    <col min="2701" max="2701" width="3.5" style="52" customWidth="1"/>
    <col min="2702" max="2702" width="9" style="52" customWidth="1"/>
    <col min="2703" max="2703" width="3.75" style="52" customWidth="1"/>
    <col min="2704" max="2704" width="3.5" style="52" customWidth="1"/>
    <col min="2705" max="2912" width="9" style="52"/>
    <col min="2913" max="2913" width="4.5" style="52" bestFit="1" customWidth="1"/>
    <col min="2914" max="2914" width="22.375" style="52" bestFit="1" customWidth="1"/>
    <col min="2915" max="2916" width="9" style="52"/>
    <col min="2917" max="2917" width="23.25" style="52" bestFit="1" customWidth="1"/>
    <col min="2918" max="2918" width="24.875" style="52" bestFit="1" customWidth="1"/>
    <col min="2919" max="2919" width="15" style="52" bestFit="1" customWidth="1"/>
    <col min="2920" max="2920" width="13.375" style="52" bestFit="1" customWidth="1"/>
    <col min="2921" max="2921" width="10" style="52" bestFit="1" customWidth="1"/>
    <col min="2922" max="2922" width="9.375" style="52" bestFit="1" customWidth="1"/>
    <col min="2923" max="2923" width="4.625" style="52" bestFit="1" customWidth="1"/>
    <col min="2924" max="2931" width="3.75" style="52" bestFit="1" customWidth="1"/>
    <col min="2932" max="2932" width="3.125" style="52" bestFit="1" customWidth="1"/>
    <col min="2933" max="2933" width="3.75" style="52" bestFit="1" customWidth="1"/>
    <col min="2934" max="2935" width="3.125" style="52" bestFit="1" customWidth="1"/>
    <col min="2936" max="2936" width="8.875" style="52" customWidth="1"/>
    <col min="2937" max="2937" width="10" style="52" customWidth="1"/>
    <col min="2938" max="2938" width="3.75" style="52" customWidth="1"/>
    <col min="2939" max="2939" width="3.5" style="52" customWidth="1"/>
    <col min="2940" max="2940" width="12.75" style="52" customWidth="1"/>
    <col min="2941" max="2941" width="3.75" style="52" customWidth="1"/>
    <col min="2942" max="2942" width="3.5" style="52" customWidth="1"/>
    <col min="2943" max="2943" width="9" style="52" customWidth="1"/>
    <col min="2944" max="2944" width="3.75" style="52" customWidth="1"/>
    <col min="2945" max="2945" width="3.5" style="52" customWidth="1"/>
    <col min="2946" max="2946" width="9" style="52" customWidth="1"/>
    <col min="2947" max="2947" width="3.75" style="52" customWidth="1"/>
    <col min="2948" max="2948" width="3.5" style="52" customWidth="1"/>
    <col min="2949" max="2949" width="9" style="52" customWidth="1"/>
    <col min="2950" max="2950" width="3.75" style="52" customWidth="1"/>
    <col min="2951" max="2951" width="3.5" style="52" customWidth="1"/>
    <col min="2952" max="2952" width="9" style="52" customWidth="1"/>
    <col min="2953" max="2953" width="3.75" style="52" customWidth="1"/>
    <col min="2954" max="2954" width="3.5" style="52" customWidth="1"/>
    <col min="2955" max="2955" width="9" style="52" customWidth="1"/>
    <col min="2956" max="2956" width="3.75" style="52" customWidth="1"/>
    <col min="2957" max="2957" width="3.5" style="52" customWidth="1"/>
    <col min="2958" max="2958" width="9" style="52" customWidth="1"/>
    <col min="2959" max="2959" width="3.75" style="52" customWidth="1"/>
    <col min="2960" max="2960" width="3.5" style="52" customWidth="1"/>
    <col min="2961" max="3168" width="9" style="52"/>
    <col min="3169" max="3169" width="4.5" style="52" bestFit="1" customWidth="1"/>
    <col min="3170" max="3170" width="22.375" style="52" bestFit="1" customWidth="1"/>
    <col min="3171" max="3172" width="9" style="52"/>
    <col min="3173" max="3173" width="23.25" style="52" bestFit="1" customWidth="1"/>
    <col min="3174" max="3174" width="24.875" style="52" bestFit="1" customWidth="1"/>
    <col min="3175" max="3175" width="15" style="52" bestFit="1" customWidth="1"/>
    <col min="3176" max="3176" width="13.375" style="52" bestFit="1" customWidth="1"/>
    <col min="3177" max="3177" width="10" style="52" bestFit="1" customWidth="1"/>
    <col min="3178" max="3178" width="9.375" style="52" bestFit="1" customWidth="1"/>
    <col min="3179" max="3179" width="4.625" style="52" bestFit="1" customWidth="1"/>
    <col min="3180" max="3187" width="3.75" style="52" bestFit="1" customWidth="1"/>
    <col min="3188" max="3188" width="3.125" style="52" bestFit="1" customWidth="1"/>
    <col min="3189" max="3189" width="3.75" style="52" bestFit="1" customWidth="1"/>
    <col min="3190" max="3191" width="3.125" style="52" bestFit="1" customWidth="1"/>
    <col min="3192" max="3192" width="8.875" style="52" customWidth="1"/>
    <col min="3193" max="3193" width="10" style="52" customWidth="1"/>
    <col min="3194" max="3194" width="3.75" style="52" customWidth="1"/>
    <col min="3195" max="3195" width="3.5" style="52" customWidth="1"/>
    <col min="3196" max="3196" width="12.75" style="52" customWidth="1"/>
    <col min="3197" max="3197" width="3.75" style="52" customWidth="1"/>
    <col min="3198" max="3198" width="3.5" style="52" customWidth="1"/>
    <col min="3199" max="3199" width="9" style="52" customWidth="1"/>
    <col min="3200" max="3200" width="3.75" style="52" customWidth="1"/>
    <col min="3201" max="3201" width="3.5" style="52" customWidth="1"/>
    <col min="3202" max="3202" width="9" style="52" customWidth="1"/>
    <col min="3203" max="3203" width="3.75" style="52" customWidth="1"/>
    <col min="3204" max="3204" width="3.5" style="52" customWidth="1"/>
    <col min="3205" max="3205" width="9" style="52" customWidth="1"/>
    <col min="3206" max="3206" width="3.75" style="52" customWidth="1"/>
    <col min="3207" max="3207" width="3.5" style="52" customWidth="1"/>
    <col min="3208" max="3208" width="9" style="52" customWidth="1"/>
    <col min="3209" max="3209" width="3.75" style="52" customWidth="1"/>
    <col min="3210" max="3210" width="3.5" style="52" customWidth="1"/>
    <col min="3211" max="3211" width="9" style="52" customWidth="1"/>
    <col min="3212" max="3212" width="3.75" style="52" customWidth="1"/>
    <col min="3213" max="3213" width="3.5" style="52" customWidth="1"/>
    <col min="3214" max="3214" width="9" style="52" customWidth="1"/>
    <col min="3215" max="3215" width="3.75" style="52" customWidth="1"/>
    <col min="3216" max="3216" width="3.5" style="52" customWidth="1"/>
    <col min="3217" max="3424" width="9" style="52"/>
    <col min="3425" max="3425" width="4.5" style="52" bestFit="1" customWidth="1"/>
    <col min="3426" max="3426" width="22.375" style="52" bestFit="1" customWidth="1"/>
    <col min="3427" max="3428" width="9" style="52"/>
    <col min="3429" max="3429" width="23.25" style="52" bestFit="1" customWidth="1"/>
    <col min="3430" max="3430" width="24.875" style="52" bestFit="1" customWidth="1"/>
    <col min="3431" max="3431" width="15" style="52" bestFit="1" customWidth="1"/>
    <col min="3432" max="3432" width="13.375" style="52" bestFit="1" customWidth="1"/>
    <col min="3433" max="3433" width="10" style="52" bestFit="1" customWidth="1"/>
    <col min="3434" max="3434" width="9.375" style="52" bestFit="1" customWidth="1"/>
    <col min="3435" max="3435" width="4.625" style="52" bestFit="1" customWidth="1"/>
    <col min="3436" max="3443" width="3.75" style="52" bestFit="1" customWidth="1"/>
    <col min="3444" max="3444" width="3.125" style="52" bestFit="1" customWidth="1"/>
    <col min="3445" max="3445" width="3.75" style="52" bestFit="1" customWidth="1"/>
    <col min="3446" max="3447" width="3.125" style="52" bestFit="1" customWidth="1"/>
    <col min="3448" max="3448" width="8.875" style="52" customWidth="1"/>
    <col min="3449" max="3449" width="10" style="52" customWidth="1"/>
    <col min="3450" max="3450" width="3.75" style="52" customWidth="1"/>
    <col min="3451" max="3451" width="3.5" style="52" customWidth="1"/>
    <col min="3452" max="3452" width="12.75" style="52" customWidth="1"/>
    <col min="3453" max="3453" width="3.75" style="52" customWidth="1"/>
    <col min="3454" max="3454" width="3.5" style="52" customWidth="1"/>
    <col min="3455" max="3455" width="9" style="52" customWidth="1"/>
    <col min="3456" max="3456" width="3.75" style="52" customWidth="1"/>
    <col min="3457" max="3457" width="3.5" style="52" customWidth="1"/>
    <col min="3458" max="3458" width="9" style="52" customWidth="1"/>
    <col min="3459" max="3459" width="3.75" style="52" customWidth="1"/>
    <col min="3460" max="3460" width="3.5" style="52" customWidth="1"/>
    <col min="3461" max="3461" width="9" style="52" customWidth="1"/>
    <col min="3462" max="3462" width="3.75" style="52" customWidth="1"/>
    <col min="3463" max="3463" width="3.5" style="52" customWidth="1"/>
    <col min="3464" max="3464" width="9" style="52" customWidth="1"/>
    <col min="3465" max="3465" width="3.75" style="52" customWidth="1"/>
    <col min="3466" max="3466" width="3.5" style="52" customWidth="1"/>
    <col min="3467" max="3467" width="9" style="52" customWidth="1"/>
    <col min="3468" max="3468" width="3.75" style="52" customWidth="1"/>
    <col min="3469" max="3469" width="3.5" style="52" customWidth="1"/>
    <col min="3470" max="3470" width="9" style="52" customWidth="1"/>
    <col min="3471" max="3471" width="3.75" style="52" customWidth="1"/>
    <col min="3472" max="3472" width="3.5" style="52" customWidth="1"/>
    <col min="3473" max="3680" width="9" style="52"/>
    <col min="3681" max="3681" width="4.5" style="52" bestFit="1" customWidth="1"/>
    <col min="3682" max="3682" width="22.375" style="52" bestFit="1" customWidth="1"/>
    <col min="3683" max="3684" width="9" style="52"/>
    <col min="3685" max="3685" width="23.25" style="52" bestFit="1" customWidth="1"/>
    <col min="3686" max="3686" width="24.875" style="52" bestFit="1" customWidth="1"/>
    <col min="3687" max="3687" width="15" style="52" bestFit="1" customWidth="1"/>
    <col min="3688" max="3688" width="13.375" style="52" bestFit="1" customWidth="1"/>
    <col min="3689" max="3689" width="10" style="52" bestFit="1" customWidth="1"/>
    <col min="3690" max="3690" width="9.375" style="52" bestFit="1" customWidth="1"/>
    <col min="3691" max="3691" width="4.625" style="52" bestFit="1" customWidth="1"/>
    <col min="3692" max="3699" width="3.75" style="52" bestFit="1" customWidth="1"/>
    <col min="3700" max="3700" width="3.125" style="52" bestFit="1" customWidth="1"/>
    <col min="3701" max="3701" width="3.75" style="52" bestFit="1" customWidth="1"/>
    <col min="3702" max="3703" width="3.125" style="52" bestFit="1" customWidth="1"/>
    <col min="3704" max="3704" width="8.875" style="52" customWidth="1"/>
    <col min="3705" max="3705" width="10" style="52" customWidth="1"/>
    <col min="3706" max="3706" width="3.75" style="52" customWidth="1"/>
    <col min="3707" max="3707" width="3.5" style="52" customWidth="1"/>
    <col min="3708" max="3708" width="12.75" style="52" customWidth="1"/>
    <col min="3709" max="3709" width="3.75" style="52" customWidth="1"/>
    <col min="3710" max="3710" width="3.5" style="52" customWidth="1"/>
    <col min="3711" max="3711" width="9" style="52" customWidth="1"/>
    <col min="3712" max="3712" width="3.75" style="52" customWidth="1"/>
    <col min="3713" max="3713" width="3.5" style="52" customWidth="1"/>
    <col min="3714" max="3714" width="9" style="52" customWidth="1"/>
    <col min="3715" max="3715" width="3.75" style="52" customWidth="1"/>
    <col min="3716" max="3716" width="3.5" style="52" customWidth="1"/>
    <col min="3717" max="3717" width="9" style="52" customWidth="1"/>
    <col min="3718" max="3718" width="3.75" style="52" customWidth="1"/>
    <col min="3719" max="3719" width="3.5" style="52" customWidth="1"/>
    <col min="3720" max="3720" width="9" style="52" customWidth="1"/>
    <col min="3721" max="3721" width="3.75" style="52" customWidth="1"/>
    <col min="3722" max="3722" width="3.5" style="52" customWidth="1"/>
    <col min="3723" max="3723" width="9" style="52" customWidth="1"/>
    <col min="3724" max="3724" width="3.75" style="52" customWidth="1"/>
    <col min="3725" max="3725" width="3.5" style="52" customWidth="1"/>
    <col min="3726" max="3726" width="9" style="52" customWidth="1"/>
    <col min="3727" max="3727" width="3.75" style="52" customWidth="1"/>
    <col min="3728" max="3728" width="3.5" style="52" customWidth="1"/>
    <col min="3729" max="3936" width="9" style="52"/>
    <col min="3937" max="3937" width="4.5" style="52" bestFit="1" customWidth="1"/>
    <col min="3938" max="3938" width="22.375" style="52" bestFit="1" customWidth="1"/>
    <col min="3939" max="3940" width="9" style="52"/>
    <col min="3941" max="3941" width="23.25" style="52" bestFit="1" customWidth="1"/>
    <col min="3942" max="3942" width="24.875" style="52" bestFit="1" customWidth="1"/>
    <col min="3943" max="3943" width="15" style="52" bestFit="1" customWidth="1"/>
    <col min="3944" max="3944" width="13.375" style="52" bestFit="1" customWidth="1"/>
    <col min="3945" max="3945" width="10" style="52" bestFit="1" customWidth="1"/>
    <col min="3946" max="3946" width="9.375" style="52" bestFit="1" customWidth="1"/>
    <col min="3947" max="3947" width="4.625" style="52" bestFit="1" customWidth="1"/>
    <col min="3948" max="3955" width="3.75" style="52" bestFit="1" customWidth="1"/>
    <col min="3956" max="3956" width="3.125" style="52" bestFit="1" customWidth="1"/>
    <col min="3957" max="3957" width="3.75" style="52" bestFit="1" customWidth="1"/>
    <col min="3958" max="3959" width="3.125" style="52" bestFit="1" customWidth="1"/>
    <col min="3960" max="3960" width="8.875" style="52" customWidth="1"/>
    <col min="3961" max="3961" width="10" style="52" customWidth="1"/>
    <col min="3962" max="3962" width="3.75" style="52" customWidth="1"/>
    <col min="3963" max="3963" width="3.5" style="52" customWidth="1"/>
    <col min="3964" max="3964" width="12.75" style="52" customWidth="1"/>
    <col min="3965" max="3965" width="3.75" style="52" customWidth="1"/>
    <col min="3966" max="3966" width="3.5" style="52" customWidth="1"/>
    <col min="3967" max="3967" width="9" style="52" customWidth="1"/>
    <col min="3968" max="3968" width="3.75" style="52" customWidth="1"/>
    <col min="3969" max="3969" width="3.5" style="52" customWidth="1"/>
    <col min="3970" max="3970" width="9" style="52" customWidth="1"/>
    <col min="3971" max="3971" width="3.75" style="52" customWidth="1"/>
    <col min="3972" max="3972" width="3.5" style="52" customWidth="1"/>
    <col min="3973" max="3973" width="9" style="52" customWidth="1"/>
    <col min="3974" max="3974" width="3.75" style="52" customWidth="1"/>
    <col min="3975" max="3975" width="3.5" style="52" customWidth="1"/>
    <col min="3976" max="3976" width="9" style="52" customWidth="1"/>
    <col min="3977" max="3977" width="3.75" style="52" customWidth="1"/>
    <col min="3978" max="3978" width="3.5" style="52" customWidth="1"/>
    <col min="3979" max="3979" width="9" style="52" customWidth="1"/>
    <col min="3980" max="3980" width="3.75" style="52" customWidth="1"/>
    <col min="3981" max="3981" width="3.5" style="52" customWidth="1"/>
    <col min="3982" max="3982" width="9" style="52" customWidth="1"/>
    <col min="3983" max="3983" width="3.75" style="52" customWidth="1"/>
    <col min="3984" max="3984" width="3.5" style="52" customWidth="1"/>
    <col min="3985" max="4192" width="9" style="52"/>
    <col min="4193" max="4193" width="4.5" style="52" bestFit="1" customWidth="1"/>
    <col min="4194" max="4194" width="22.375" style="52" bestFit="1" customWidth="1"/>
    <col min="4195" max="4196" width="9" style="52"/>
    <col min="4197" max="4197" width="23.25" style="52" bestFit="1" customWidth="1"/>
    <col min="4198" max="4198" width="24.875" style="52" bestFit="1" customWidth="1"/>
    <col min="4199" max="4199" width="15" style="52" bestFit="1" customWidth="1"/>
    <col min="4200" max="4200" width="13.375" style="52" bestFit="1" customWidth="1"/>
    <col min="4201" max="4201" width="10" style="52" bestFit="1" customWidth="1"/>
    <col min="4202" max="4202" width="9.375" style="52" bestFit="1" customWidth="1"/>
    <col min="4203" max="4203" width="4.625" style="52" bestFit="1" customWidth="1"/>
    <col min="4204" max="4211" width="3.75" style="52" bestFit="1" customWidth="1"/>
    <col min="4212" max="4212" width="3.125" style="52" bestFit="1" customWidth="1"/>
    <col min="4213" max="4213" width="3.75" style="52" bestFit="1" customWidth="1"/>
    <col min="4214" max="4215" width="3.125" style="52" bestFit="1" customWidth="1"/>
    <col min="4216" max="4216" width="8.875" style="52" customWidth="1"/>
    <col min="4217" max="4217" width="10" style="52" customWidth="1"/>
    <col min="4218" max="4218" width="3.75" style="52" customWidth="1"/>
    <col min="4219" max="4219" width="3.5" style="52" customWidth="1"/>
    <col min="4220" max="4220" width="12.75" style="52" customWidth="1"/>
    <col min="4221" max="4221" width="3.75" style="52" customWidth="1"/>
    <col min="4222" max="4222" width="3.5" style="52" customWidth="1"/>
    <col min="4223" max="4223" width="9" style="52" customWidth="1"/>
    <col min="4224" max="4224" width="3.75" style="52" customWidth="1"/>
    <col min="4225" max="4225" width="3.5" style="52" customWidth="1"/>
    <col min="4226" max="4226" width="9" style="52" customWidth="1"/>
    <col min="4227" max="4227" width="3.75" style="52" customWidth="1"/>
    <col min="4228" max="4228" width="3.5" style="52" customWidth="1"/>
    <col min="4229" max="4229" width="9" style="52" customWidth="1"/>
    <col min="4230" max="4230" width="3.75" style="52" customWidth="1"/>
    <col min="4231" max="4231" width="3.5" style="52" customWidth="1"/>
    <col min="4232" max="4232" width="9" style="52" customWidth="1"/>
    <col min="4233" max="4233" width="3.75" style="52" customWidth="1"/>
    <col min="4234" max="4234" width="3.5" style="52" customWidth="1"/>
    <col min="4235" max="4235" width="9" style="52" customWidth="1"/>
    <col min="4236" max="4236" width="3.75" style="52" customWidth="1"/>
    <col min="4237" max="4237" width="3.5" style="52" customWidth="1"/>
    <col min="4238" max="4238" width="9" style="52" customWidth="1"/>
    <col min="4239" max="4239" width="3.75" style="52" customWidth="1"/>
    <col min="4240" max="4240" width="3.5" style="52" customWidth="1"/>
    <col min="4241" max="4448" width="9" style="52"/>
    <col min="4449" max="4449" width="4.5" style="52" bestFit="1" customWidth="1"/>
    <col min="4450" max="4450" width="22.375" style="52" bestFit="1" customWidth="1"/>
    <col min="4451" max="4452" width="9" style="52"/>
    <col min="4453" max="4453" width="23.25" style="52" bestFit="1" customWidth="1"/>
    <col min="4454" max="4454" width="24.875" style="52" bestFit="1" customWidth="1"/>
    <col min="4455" max="4455" width="15" style="52" bestFit="1" customWidth="1"/>
    <col min="4456" max="4456" width="13.375" style="52" bestFit="1" customWidth="1"/>
    <col min="4457" max="4457" width="10" style="52" bestFit="1" customWidth="1"/>
    <col min="4458" max="4458" width="9.375" style="52" bestFit="1" customWidth="1"/>
    <col min="4459" max="4459" width="4.625" style="52" bestFit="1" customWidth="1"/>
    <col min="4460" max="4467" width="3.75" style="52" bestFit="1" customWidth="1"/>
    <col min="4468" max="4468" width="3.125" style="52" bestFit="1" customWidth="1"/>
    <col min="4469" max="4469" width="3.75" style="52" bestFit="1" customWidth="1"/>
    <col min="4470" max="4471" width="3.125" style="52" bestFit="1" customWidth="1"/>
    <col min="4472" max="4472" width="8.875" style="52" customWidth="1"/>
    <col min="4473" max="4473" width="10" style="52" customWidth="1"/>
    <col min="4474" max="4474" width="3.75" style="52" customWidth="1"/>
    <col min="4475" max="4475" width="3.5" style="52" customWidth="1"/>
    <col min="4476" max="4476" width="12.75" style="52" customWidth="1"/>
    <col min="4477" max="4477" width="3.75" style="52" customWidth="1"/>
    <col min="4478" max="4478" width="3.5" style="52" customWidth="1"/>
    <col min="4479" max="4479" width="9" style="52" customWidth="1"/>
    <col min="4480" max="4480" width="3.75" style="52" customWidth="1"/>
    <col min="4481" max="4481" width="3.5" style="52" customWidth="1"/>
    <col min="4482" max="4482" width="9" style="52" customWidth="1"/>
    <col min="4483" max="4483" width="3.75" style="52" customWidth="1"/>
    <col min="4484" max="4484" width="3.5" style="52" customWidth="1"/>
    <col min="4485" max="4485" width="9" style="52" customWidth="1"/>
    <col min="4486" max="4486" width="3.75" style="52" customWidth="1"/>
    <col min="4487" max="4487" width="3.5" style="52" customWidth="1"/>
    <col min="4488" max="4488" width="9" style="52" customWidth="1"/>
    <col min="4489" max="4489" width="3.75" style="52" customWidth="1"/>
    <col min="4490" max="4490" width="3.5" style="52" customWidth="1"/>
    <col min="4491" max="4491" width="9" style="52" customWidth="1"/>
    <col min="4492" max="4492" width="3.75" style="52" customWidth="1"/>
    <col min="4493" max="4493" width="3.5" style="52" customWidth="1"/>
    <col min="4494" max="4494" width="9" style="52" customWidth="1"/>
    <col min="4495" max="4495" width="3.75" style="52" customWidth="1"/>
    <col min="4496" max="4496" width="3.5" style="52" customWidth="1"/>
    <col min="4497" max="4704" width="9" style="52"/>
    <col min="4705" max="4705" width="4.5" style="52" bestFit="1" customWidth="1"/>
    <col min="4706" max="4706" width="22.375" style="52" bestFit="1" customWidth="1"/>
    <col min="4707" max="4708" width="9" style="52"/>
    <col min="4709" max="4709" width="23.25" style="52" bestFit="1" customWidth="1"/>
    <col min="4710" max="4710" width="24.875" style="52" bestFit="1" customWidth="1"/>
    <col min="4711" max="4711" width="15" style="52" bestFit="1" customWidth="1"/>
    <col min="4712" max="4712" width="13.375" style="52" bestFit="1" customWidth="1"/>
    <col min="4713" max="4713" width="10" style="52" bestFit="1" customWidth="1"/>
    <col min="4714" max="4714" width="9.375" style="52" bestFit="1" customWidth="1"/>
    <col min="4715" max="4715" width="4.625" style="52" bestFit="1" customWidth="1"/>
    <col min="4716" max="4723" width="3.75" style="52" bestFit="1" customWidth="1"/>
    <col min="4724" max="4724" width="3.125" style="52" bestFit="1" customWidth="1"/>
    <col min="4725" max="4725" width="3.75" style="52" bestFit="1" customWidth="1"/>
    <col min="4726" max="4727" width="3.125" style="52" bestFit="1" customWidth="1"/>
    <col min="4728" max="4728" width="8.875" style="52" customWidth="1"/>
    <col min="4729" max="4729" width="10" style="52" customWidth="1"/>
    <col min="4730" max="4730" width="3.75" style="52" customWidth="1"/>
    <col min="4731" max="4731" width="3.5" style="52" customWidth="1"/>
    <col min="4732" max="4732" width="12.75" style="52" customWidth="1"/>
    <col min="4733" max="4733" width="3.75" style="52" customWidth="1"/>
    <col min="4734" max="4734" width="3.5" style="52" customWidth="1"/>
    <col min="4735" max="4735" width="9" style="52" customWidth="1"/>
    <col min="4736" max="4736" width="3.75" style="52" customWidth="1"/>
    <col min="4737" max="4737" width="3.5" style="52" customWidth="1"/>
    <col min="4738" max="4738" width="9" style="52" customWidth="1"/>
    <col min="4739" max="4739" width="3.75" style="52" customWidth="1"/>
    <col min="4740" max="4740" width="3.5" style="52" customWidth="1"/>
    <col min="4741" max="4741" width="9" style="52" customWidth="1"/>
    <col min="4742" max="4742" width="3.75" style="52" customWidth="1"/>
    <col min="4743" max="4743" width="3.5" style="52" customWidth="1"/>
    <col min="4744" max="4744" width="9" style="52" customWidth="1"/>
    <col min="4745" max="4745" width="3.75" style="52" customWidth="1"/>
    <col min="4746" max="4746" width="3.5" style="52" customWidth="1"/>
    <col min="4747" max="4747" width="9" style="52" customWidth="1"/>
    <col min="4748" max="4748" width="3.75" style="52" customWidth="1"/>
    <col min="4749" max="4749" width="3.5" style="52" customWidth="1"/>
    <col min="4750" max="4750" width="9" style="52" customWidth="1"/>
    <col min="4751" max="4751" width="3.75" style="52" customWidth="1"/>
    <col min="4752" max="4752" width="3.5" style="52" customWidth="1"/>
    <col min="4753" max="4960" width="9" style="52"/>
    <col min="4961" max="4961" width="4.5" style="52" bestFit="1" customWidth="1"/>
    <col min="4962" max="4962" width="22.375" style="52" bestFit="1" customWidth="1"/>
    <col min="4963" max="4964" width="9" style="52"/>
    <col min="4965" max="4965" width="23.25" style="52" bestFit="1" customWidth="1"/>
    <col min="4966" max="4966" width="24.875" style="52" bestFit="1" customWidth="1"/>
    <col min="4967" max="4967" width="15" style="52" bestFit="1" customWidth="1"/>
    <col min="4968" max="4968" width="13.375" style="52" bestFit="1" customWidth="1"/>
    <col min="4969" max="4969" width="10" style="52" bestFit="1" customWidth="1"/>
    <col min="4970" max="4970" width="9.375" style="52" bestFit="1" customWidth="1"/>
    <col min="4971" max="4971" width="4.625" style="52" bestFit="1" customWidth="1"/>
    <col min="4972" max="4979" width="3.75" style="52" bestFit="1" customWidth="1"/>
    <col min="4980" max="4980" width="3.125" style="52" bestFit="1" customWidth="1"/>
    <col min="4981" max="4981" width="3.75" style="52" bestFit="1" customWidth="1"/>
    <col min="4982" max="4983" width="3.125" style="52" bestFit="1" customWidth="1"/>
    <col min="4984" max="4984" width="8.875" style="52" customWidth="1"/>
    <col min="4985" max="4985" width="10" style="52" customWidth="1"/>
    <col min="4986" max="4986" width="3.75" style="52" customWidth="1"/>
    <col min="4987" max="4987" width="3.5" style="52" customWidth="1"/>
    <col min="4988" max="4988" width="12.75" style="52" customWidth="1"/>
    <col min="4989" max="4989" width="3.75" style="52" customWidth="1"/>
    <col min="4990" max="4990" width="3.5" style="52" customWidth="1"/>
    <col min="4991" max="4991" width="9" style="52" customWidth="1"/>
    <col min="4992" max="4992" width="3.75" style="52" customWidth="1"/>
    <col min="4993" max="4993" width="3.5" style="52" customWidth="1"/>
    <col min="4994" max="4994" width="9" style="52" customWidth="1"/>
    <col min="4995" max="4995" width="3.75" style="52" customWidth="1"/>
    <col min="4996" max="4996" width="3.5" style="52" customWidth="1"/>
    <col min="4997" max="4997" width="9" style="52" customWidth="1"/>
    <col min="4998" max="4998" width="3.75" style="52" customWidth="1"/>
    <col min="4999" max="4999" width="3.5" style="52" customWidth="1"/>
    <col min="5000" max="5000" width="9" style="52" customWidth="1"/>
    <col min="5001" max="5001" width="3.75" style="52" customWidth="1"/>
    <col min="5002" max="5002" width="3.5" style="52" customWidth="1"/>
    <col min="5003" max="5003" width="9" style="52" customWidth="1"/>
    <col min="5004" max="5004" width="3.75" style="52" customWidth="1"/>
    <col min="5005" max="5005" width="3.5" style="52" customWidth="1"/>
    <col min="5006" max="5006" width="9" style="52" customWidth="1"/>
    <col min="5007" max="5007" width="3.75" style="52" customWidth="1"/>
    <col min="5008" max="5008" width="3.5" style="52" customWidth="1"/>
    <col min="5009" max="5216" width="9" style="52"/>
    <col min="5217" max="5217" width="4.5" style="52" bestFit="1" customWidth="1"/>
    <col min="5218" max="5218" width="22.375" style="52" bestFit="1" customWidth="1"/>
    <col min="5219" max="5220" width="9" style="52"/>
    <col min="5221" max="5221" width="23.25" style="52" bestFit="1" customWidth="1"/>
    <col min="5222" max="5222" width="24.875" style="52" bestFit="1" customWidth="1"/>
    <col min="5223" max="5223" width="15" style="52" bestFit="1" customWidth="1"/>
    <col min="5224" max="5224" width="13.375" style="52" bestFit="1" customWidth="1"/>
    <col min="5225" max="5225" width="10" style="52" bestFit="1" customWidth="1"/>
    <col min="5226" max="5226" width="9.375" style="52" bestFit="1" customWidth="1"/>
    <col min="5227" max="5227" width="4.625" style="52" bestFit="1" customWidth="1"/>
    <col min="5228" max="5235" width="3.75" style="52" bestFit="1" customWidth="1"/>
    <col min="5236" max="5236" width="3.125" style="52" bestFit="1" customWidth="1"/>
    <col min="5237" max="5237" width="3.75" style="52" bestFit="1" customWidth="1"/>
    <col min="5238" max="5239" width="3.125" style="52" bestFit="1" customWidth="1"/>
    <col min="5240" max="5240" width="8.875" style="52" customWidth="1"/>
    <col min="5241" max="5241" width="10" style="52" customWidth="1"/>
    <col min="5242" max="5242" width="3.75" style="52" customWidth="1"/>
    <col min="5243" max="5243" width="3.5" style="52" customWidth="1"/>
    <col min="5244" max="5244" width="12.75" style="52" customWidth="1"/>
    <col min="5245" max="5245" width="3.75" style="52" customWidth="1"/>
    <col min="5246" max="5246" width="3.5" style="52" customWidth="1"/>
    <col min="5247" max="5247" width="9" style="52" customWidth="1"/>
    <col min="5248" max="5248" width="3.75" style="52" customWidth="1"/>
    <col min="5249" max="5249" width="3.5" style="52" customWidth="1"/>
    <col min="5250" max="5250" width="9" style="52" customWidth="1"/>
    <col min="5251" max="5251" width="3.75" style="52" customWidth="1"/>
    <col min="5252" max="5252" width="3.5" style="52" customWidth="1"/>
    <col min="5253" max="5253" width="9" style="52" customWidth="1"/>
    <col min="5254" max="5254" width="3.75" style="52" customWidth="1"/>
    <col min="5255" max="5255" width="3.5" style="52" customWidth="1"/>
    <col min="5256" max="5256" width="9" style="52" customWidth="1"/>
    <col min="5257" max="5257" width="3.75" style="52" customWidth="1"/>
    <col min="5258" max="5258" width="3.5" style="52" customWidth="1"/>
    <col min="5259" max="5259" width="9" style="52" customWidth="1"/>
    <col min="5260" max="5260" width="3.75" style="52" customWidth="1"/>
    <col min="5261" max="5261" width="3.5" style="52" customWidth="1"/>
    <col min="5262" max="5262" width="9" style="52" customWidth="1"/>
    <col min="5263" max="5263" width="3.75" style="52" customWidth="1"/>
    <col min="5264" max="5264" width="3.5" style="52" customWidth="1"/>
    <col min="5265" max="5472" width="9" style="52"/>
    <col min="5473" max="5473" width="4.5" style="52" bestFit="1" customWidth="1"/>
    <col min="5474" max="5474" width="22.375" style="52" bestFit="1" customWidth="1"/>
    <col min="5475" max="5476" width="9" style="52"/>
    <col min="5477" max="5477" width="23.25" style="52" bestFit="1" customWidth="1"/>
    <col min="5478" max="5478" width="24.875" style="52" bestFit="1" customWidth="1"/>
    <col min="5479" max="5479" width="15" style="52" bestFit="1" customWidth="1"/>
    <col min="5480" max="5480" width="13.375" style="52" bestFit="1" customWidth="1"/>
    <col min="5481" max="5481" width="10" style="52" bestFit="1" customWidth="1"/>
    <col min="5482" max="5482" width="9.375" style="52" bestFit="1" customWidth="1"/>
    <col min="5483" max="5483" width="4.625" style="52" bestFit="1" customWidth="1"/>
    <col min="5484" max="5491" width="3.75" style="52" bestFit="1" customWidth="1"/>
    <col min="5492" max="5492" width="3.125" style="52" bestFit="1" customWidth="1"/>
    <col min="5493" max="5493" width="3.75" style="52" bestFit="1" customWidth="1"/>
    <col min="5494" max="5495" width="3.125" style="52" bestFit="1" customWidth="1"/>
    <col min="5496" max="5496" width="8.875" style="52" customWidth="1"/>
    <col min="5497" max="5497" width="10" style="52" customWidth="1"/>
    <col min="5498" max="5498" width="3.75" style="52" customWidth="1"/>
    <col min="5499" max="5499" width="3.5" style="52" customWidth="1"/>
    <col min="5500" max="5500" width="12.75" style="52" customWidth="1"/>
    <col min="5501" max="5501" width="3.75" style="52" customWidth="1"/>
    <col min="5502" max="5502" width="3.5" style="52" customWidth="1"/>
    <col min="5503" max="5503" width="9" style="52" customWidth="1"/>
    <col min="5504" max="5504" width="3.75" style="52" customWidth="1"/>
    <col min="5505" max="5505" width="3.5" style="52" customWidth="1"/>
    <col min="5506" max="5506" width="9" style="52" customWidth="1"/>
    <col min="5507" max="5507" width="3.75" style="52" customWidth="1"/>
    <col min="5508" max="5508" width="3.5" style="52" customWidth="1"/>
    <col min="5509" max="5509" width="9" style="52" customWidth="1"/>
    <col min="5510" max="5510" width="3.75" style="52" customWidth="1"/>
    <col min="5511" max="5511" width="3.5" style="52" customWidth="1"/>
    <col min="5512" max="5512" width="9" style="52" customWidth="1"/>
    <col min="5513" max="5513" width="3.75" style="52" customWidth="1"/>
    <col min="5514" max="5514" width="3.5" style="52" customWidth="1"/>
    <col min="5515" max="5515" width="9" style="52" customWidth="1"/>
    <col min="5516" max="5516" width="3.75" style="52" customWidth="1"/>
    <col min="5517" max="5517" width="3.5" style="52" customWidth="1"/>
    <col min="5518" max="5518" width="9" style="52" customWidth="1"/>
    <col min="5519" max="5519" width="3.75" style="52" customWidth="1"/>
    <col min="5520" max="5520" width="3.5" style="52" customWidth="1"/>
    <col min="5521" max="5728" width="9" style="52"/>
    <col min="5729" max="5729" width="4.5" style="52" bestFit="1" customWidth="1"/>
    <col min="5730" max="5730" width="22.375" style="52" bestFit="1" customWidth="1"/>
    <col min="5731" max="5732" width="9" style="52"/>
    <col min="5733" max="5733" width="23.25" style="52" bestFit="1" customWidth="1"/>
    <col min="5734" max="5734" width="24.875" style="52" bestFit="1" customWidth="1"/>
    <col min="5735" max="5735" width="15" style="52" bestFit="1" customWidth="1"/>
    <col min="5736" max="5736" width="13.375" style="52" bestFit="1" customWidth="1"/>
    <col min="5737" max="5737" width="10" style="52" bestFit="1" customWidth="1"/>
    <col min="5738" max="5738" width="9.375" style="52" bestFit="1" customWidth="1"/>
    <col min="5739" max="5739" width="4.625" style="52" bestFit="1" customWidth="1"/>
    <col min="5740" max="5747" width="3.75" style="52" bestFit="1" customWidth="1"/>
    <col min="5748" max="5748" width="3.125" style="52" bestFit="1" customWidth="1"/>
    <col min="5749" max="5749" width="3.75" style="52" bestFit="1" customWidth="1"/>
    <col min="5750" max="5751" width="3.125" style="52" bestFit="1" customWidth="1"/>
    <col min="5752" max="5752" width="8.875" style="52" customWidth="1"/>
    <col min="5753" max="5753" width="10" style="52" customWidth="1"/>
    <col min="5754" max="5754" width="3.75" style="52" customWidth="1"/>
    <col min="5755" max="5755" width="3.5" style="52" customWidth="1"/>
    <col min="5756" max="5756" width="12.75" style="52" customWidth="1"/>
    <col min="5757" max="5757" width="3.75" style="52" customWidth="1"/>
    <col min="5758" max="5758" width="3.5" style="52" customWidth="1"/>
    <col min="5759" max="5759" width="9" style="52" customWidth="1"/>
    <col min="5760" max="5760" width="3.75" style="52" customWidth="1"/>
    <col min="5761" max="5761" width="3.5" style="52" customWidth="1"/>
    <col min="5762" max="5762" width="9" style="52" customWidth="1"/>
    <col min="5763" max="5763" width="3.75" style="52" customWidth="1"/>
    <col min="5764" max="5764" width="3.5" style="52" customWidth="1"/>
    <col min="5765" max="5765" width="9" style="52" customWidth="1"/>
    <col min="5766" max="5766" width="3.75" style="52" customWidth="1"/>
    <col min="5767" max="5767" width="3.5" style="52" customWidth="1"/>
    <col min="5768" max="5768" width="9" style="52" customWidth="1"/>
    <col min="5769" max="5769" width="3.75" style="52" customWidth="1"/>
    <col min="5770" max="5770" width="3.5" style="52" customWidth="1"/>
    <col min="5771" max="5771" width="9" style="52" customWidth="1"/>
    <col min="5772" max="5772" width="3.75" style="52" customWidth="1"/>
    <col min="5773" max="5773" width="3.5" style="52" customWidth="1"/>
    <col min="5774" max="5774" width="9" style="52" customWidth="1"/>
    <col min="5775" max="5775" width="3.75" style="52" customWidth="1"/>
    <col min="5776" max="5776" width="3.5" style="52" customWidth="1"/>
    <col min="5777" max="5984" width="9" style="52"/>
    <col min="5985" max="5985" width="4.5" style="52" bestFit="1" customWidth="1"/>
    <col min="5986" max="5986" width="22.375" style="52" bestFit="1" customWidth="1"/>
    <col min="5987" max="5988" width="9" style="52"/>
    <col min="5989" max="5989" width="23.25" style="52" bestFit="1" customWidth="1"/>
    <col min="5990" max="5990" width="24.875" style="52" bestFit="1" customWidth="1"/>
    <col min="5991" max="5991" width="15" style="52" bestFit="1" customWidth="1"/>
    <col min="5992" max="5992" width="13.375" style="52" bestFit="1" customWidth="1"/>
    <col min="5993" max="5993" width="10" style="52" bestFit="1" customWidth="1"/>
    <col min="5994" max="5994" width="9.375" style="52" bestFit="1" customWidth="1"/>
    <col min="5995" max="5995" width="4.625" style="52" bestFit="1" customWidth="1"/>
    <col min="5996" max="6003" width="3.75" style="52" bestFit="1" customWidth="1"/>
    <col min="6004" max="6004" width="3.125" style="52" bestFit="1" customWidth="1"/>
    <col min="6005" max="6005" width="3.75" style="52" bestFit="1" customWidth="1"/>
    <col min="6006" max="6007" width="3.125" style="52" bestFit="1" customWidth="1"/>
    <col min="6008" max="6008" width="8.875" style="52" customWidth="1"/>
    <col min="6009" max="6009" width="10" style="52" customWidth="1"/>
    <col min="6010" max="6010" width="3.75" style="52" customWidth="1"/>
    <col min="6011" max="6011" width="3.5" style="52" customWidth="1"/>
    <col min="6012" max="6012" width="12.75" style="52" customWidth="1"/>
    <col min="6013" max="6013" width="3.75" style="52" customWidth="1"/>
    <col min="6014" max="6014" width="3.5" style="52" customWidth="1"/>
    <col min="6015" max="6015" width="9" style="52" customWidth="1"/>
    <col min="6016" max="6016" width="3.75" style="52" customWidth="1"/>
    <col min="6017" max="6017" width="3.5" style="52" customWidth="1"/>
    <col min="6018" max="6018" width="9" style="52" customWidth="1"/>
    <col min="6019" max="6019" width="3.75" style="52" customWidth="1"/>
    <col min="6020" max="6020" width="3.5" style="52" customWidth="1"/>
    <col min="6021" max="6021" width="9" style="52" customWidth="1"/>
    <col min="6022" max="6022" width="3.75" style="52" customWidth="1"/>
    <col min="6023" max="6023" width="3.5" style="52" customWidth="1"/>
    <col min="6024" max="6024" width="9" style="52" customWidth="1"/>
    <col min="6025" max="6025" width="3.75" style="52" customWidth="1"/>
    <col min="6026" max="6026" width="3.5" style="52" customWidth="1"/>
    <col min="6027" max="6027" width="9" style="52" customWidth="1"/>
    <col min="6028" max="6028" width="3.75" style="52" customWidth="1"/>
    <col min="6029" max="6029" width="3.5" style="52" customWidth="1"/>
    <col min="6030" max="6030" width="9" style="52" customWidth="1"/>
    <col min="6031" max="6031" width="3.75" style="52" customWidth="1"/>
    <col min="6032" max="6032" width="3.5" style="52" customWidth="1"/>
    <col min="6033" max="6240" width="9" style="52"/>
    <col min="6241" max="6241" width="4.5" style="52" bestFit="1" customWidth="1"/>
    <col min="6242" max="6242" width="22.375" style="52" bestFit="1" customWidth="1"/>
    <col min="6243" max="6244" width="9" style="52"/>
    <col min="6245" max="6245" width="23.25" style="52" bestFit="1" customWidth="1"/>
    <col min="6246" max="6246" width="24.875" style="52" bestFit="1" customWidth="1"/>
    <col min="6247" max="6247" width="15" style="52" bestFit="1" customWidth="1"/>
    <col min="6248" max="6248" width="13.375" style="52" bestFit="1" customWidth="1"/>
    <col min="6249" max="6249" width="10" style="52" bestFit="1" customWidth="1"/>
    <col min="6250" max="6250" width="9.375" style="52" bestFit="1" customWidth="1"/>
    <col min="6251" max="6251" width="4.625" style="52" bestFit="1" customWidth="1"/>
    <col min="6252" max="6259" width="3.75" style="52" bestFit="1" customWidth="1"/>
    <col min="6260" max="6260" width="3.125" style="52" bestFit="1" customWidth="1"/>
    <col min="6261" max="6261" width="3.75" style="52" bestFit="1" customWidth="1"/>
    <col min="6262" max="6263" width="3.125" style="52" bestFit="1" customWidth="1"/>
    <col min="6264" max="6264" width="8.875" style="52" customWidth="1"/>
    <col min="6265" max="6265" width="10" style="52" customWidth="1"/>
    <col min="6266" max="6266" width="3.75" style="52" customWidth="1"/>
    <col min="6267" max="6267" width="3.5" style="52" customWidth="1"/>
    <col min="6268" max="6268" width="12.75" style="52" customWidth="1"/>
    <col min="6269" max="6269" width="3.75" style="52" customWidth="1"/>
    <col min="6270" max="6270" width="3.5" style="52" customWidth="1"/>
    <col min="6271" max="6271" width="9" style="52" customWidth="1"/>
    <col min="6272" max="6272" width="3.75" style="52" customWidth="1"/>
    <col min="6273" max="6273" width="3.5" style="52" customWidth="1"/>
    <col min="6274" max="6274" width="9" style="52" customWidth="1"/>
    <col min="6275" max="6275" width="3.75" style="52" customWidth="1"/>
    <col min="6276" max="6276" width="3.5" style="52" customWidth="1"/>
    <col min="6277" max="6277" width="9" style="52" customWidth="1"/>
    <col min="6278" max="6278" width="3.75" style="52" customWidth="1"/>
    <col min="6279" max="6279" width="3.5" style="52" customWidth="1"/>
    <col min="6280" max="6280" width="9" style="52" customWidth="1"/>
    <col min="6281" max="6281" width="3.75" style="52" customWidth="1"/>
    <col min="6282" max="6282" width="3.5" style="52" customWidth="1"/>
    <col min="6283" max="6283" width="9" style="52" customWidth="1"/>
    <col min="6284" max="6284" width="3.75" style="52" customWidth="1"/>
    <col min="6285" max="6285" width="3.5" style="52" customWidth="1"/>
    <col min="6286" max="6286" width="9" style="52" customWidth="1"/>
    <col min="6287" max="6287" width="3.75" style="52" customWidth="1"/>
    <col min="6288" max="6288" width="3.5" style="52" customWidth="1"/>
    <col min="6289" max="6496" width="9" style="52"/>
    <col min="6497" max="6497" width="4.5" style="52" bestFit="1" customWidth="1"/>
    <col min="6498" max="6498" width="22.375" style="52" bestFit="1" customWidth="1"/>
    <col min="6499" max="6500" width="9" style="52"/>
    <col min="6501" max="6501" width="23.25" style="52" bestFit="1" customWidth="1"/>
    <col min="6502" max="6502" width="24.875" style="52" bestFit="1" customWidth="1"/>
    <col min="6503" max="6503" width="15" style="52" bestFit="1" customWidth="1"/>
    <col min="6504" max="6504" width="13.375" style="52" bestFit="1" customWidth="1"/>
    <col min="6505" max="6505" width="10" style="52" bestFit="1" customWidth="1"/>
    <col min="6506" max="6506" width="9.375" style="52" bestFit="1" customWidth="1"/>
    <col min="6507" max="6507" width="4.625" style="52" bestFit="1" customWidth="1"/>
    <col min="6508" max="6515" width="3.75" style="52" bestFit="1" customWidth="1"/>
    <col min="6516" max="6516" width="3.125" style="52" bestFit="1" customWidth="1"/>
    <col min="6517" max="6517" width="3.75" style="52" bestFit="1" customWidth="1"/>
    <col min="6518" max="6519" width="3.125" style="52" bestFit="1" customWidth="1"/>
    <col min="6520" max="6520" width="8.875" style="52" customWidth="1"/>
    <col min="6521" max="6521" width="10" style="52" customWidth="1"/>
    <col min="6522" max="6522" width="3.75" style="52" customWidth="1"/>
    <col min="6523" max="6523" width="3.5" style="52" customWidth="1"/>
    <col min="6524" max="6524" width="12.75" style="52" customWidth="1"/>
    <col min="6525" max="6525" width="3.75" style="52" customWidth="1"/>
    <col min="6526" max="6526" width="3.5" style="52" customWidth="1"/>
    <col min="6527" max="6527" width="9" style="52" customWidth="1"/>
    <col min="6528" max="6528" width="3.75" style="52" customWidth="1"/>
    <col min="6529" max="6529" width="3.5" style="52" customWidth="1"/>
    <col min="6530" max="6530" width="9" style="52" customWidth="1"/>
    <col min="6531" max="6531" width="3.75" style="52" customWidth="1"/>
    <col min="6532" max="6532" width="3.5" style="52" customWidth="1"/>
    <col min="6533" max="6533" width="9" style="52" customWidth="1"/>
    <col min="6534" max="6534" width="3.75" style="52" customWidth="1"/>
    <col min="6535" max="6535" width="3.5" style="52" customWidth="1"/>
    <col min="6536" max="6536" width="9" style="52" customWidth="1"/>
    <col min="6537" max="6537" width="3.75" style="52" customWidth="1"/>
    <col min="6538" max="6538" width="3.5" style="52" customWidth="1"/>
    <col min="6539" max="6539" width="9" style="52" customWidth="1"/>
    <col min="6540" max="6540" width="3.75" style="52" customWidth="1"/>
    <col min="6541" max="6541" width="3.5" style="52" customWidth="1"/>
    <col min="6542" max="6542" width="9" style="52" customWidth="1"/>
    <col min="6543" max="6543" width="3.75" style="52" customWidth="1"/>
    <col min="6544" max="6544" width="3.5" style="52" customWidth="1"/>
    <col min="6545" max="6752" width="9" style="52"/>
    <col min="6753" max="6753" width="4.5" style="52" bestFit="1" customWidth="1"/>
    <col min="6754" max="6754" width="22.375" style="52" bestFit="1" customWidth="1"/>
    <col min="6755" max="6756" width="9" style="52"/>
    <col min="6757" max="6757" width="23.25" style="52" bestFit="1" customWidth="1"/>
    <col min="6758" max="6758" width="24.875" style="52" bestFit="1" customWidth="1"/>
    <col min="6759" max="6759" width="15" style="52" bestFit="1" customWidth="1"/>
    <col min="6760" max="6760" width="13.375" style="52" bestFit="1" customWidth="1"/>
    <col min="6761" max="6761" width="10" style="52" bestFit="1" customWidth="1"/>
    <col min="6762" max="6762" width="9.375" style="52" bestFit="1" customWidth="1"/>
    <col min="6763" max="6763" width="4.625" style="52" bestFit="1" customWidth="1"/>
    <col min="6764" max="6771" width="3.75" style="52" bestFit="1" customWidth="1"/>
    <col min="6772" max="6772" width="3.125" style="52" bestFit="1" customWidth="1"/>
    <col min="6773" max="6773" width="3.75" style="52" bestFit="1" customWidth="1"/>
    <col min="6774" max="6775" width="3.125" style="52" bestFit="1" customWidth="1"/>
    <col min="6776" max="6776" width="8.875" style="52" customWidth="1"/>
    <col min="6777" max="6777" width="10" style="52" customWidth="1"/>
    <col min="6778" max="6778" width="3.75" style="52" customWidth="1"/>
    <col min="6779" max="6779" width="3.5" style="52" customWidth="1"/>
    <col min="6780" max="6780" width="12.75" style="52" customWidth="1"/>
    <col min="6781" max="6781" width="3.75" style="52" customWidth="1"/>
    <col min="6782" max="6782" width="3.5" style="52" customWidth="1"/>
    <col min="6783" max="6783" width="9" style="52" customWidth="1"/>
    <col min="6784" max="6784" width="3.75" style="52" customWidth="1"/>
    <col min="6785" max="6785" width="3.5" style="52" customWidth="1"/>
    <col min="6786" max="6786" width="9" style="52" customWidth="1"/>
    <col min="6787" max="6787" width="3.75" style="52" customWidth="1"/>
    <col min="6788" max="6788" width="3.5" style="52" customWidth="1"/>
    <col min="6789" max="6789" width="9" style="52" customWidth="1"/>
    <col min="6790" max="6790" width="3.75" style="52" customWidth="1"/>
    <col min="6791" max="6791" width="3.5" style="52" customWidth="1"/>
    <col min="6792" max="6792" width="9" style="52" customWidth="1"/>
    <col min="6793" max="6793" width="3.75" style="52" customWidth="1"/>
    <col min="6794" max="6794" width="3.5" style="52" customWidth="1"/>
    <col min="6795" max="6795" width="9" style="52" customWidth="1"/>
    <col min="6796" max="6796" width="3.75" style="52" customWidth="1"/>
    <col min="6797" max="6797" width="3.5" style="52" customWidth="1"/>
    <col min="6798" max="6798" width="9" style="52" customWidth="1"/>
    <col min="6799" max="6799" width="3.75" style="52" customWidth="1"/>
    <col min="6800" max="6800" width="3.5" style="52" customWidth="1"/>
    <col min="6801" max="7008" width="9" style="52"/>
    <col min="7009" max="7009" width="4.5" style="52" bestFit="1" customWidth="1"/>
    <col min="7010" max="7010" width="22.375" style="52" bestFit="1" customWidth="1"/>
    <col min="7011" max="7012" width="9" style="52"/>
    <col min="7013" max="7013" width="23.25" style="52" bestFit="1" customWidth="1"/>
    <col min="7014" max="7014" width="24.875" style="52" bestFit="1" customWidth="1"/>
    <col min="7015" max="7015" width="15" style="52" bestFit="1" customWidth="1"/>
    <col min="7016" max="7016" width="13.375" style="52" bestFit="1" customWidth="1"/>
    <col min="7017" max="7017" width="10" style="52" bestFit="1" customWidth="1"/>
    <col min="7018" max="7018" width="9.375" style="52" bestFit="1" customWidth="1"/>
    <col min="7019" max="7019" width="4.625" style="52" bestFit="1" customWidth="1"/>
    <col min="7020" max="7027" width="3.75" style="52" bestFit="1" customWidth="1"/>
    <col min="7028" max="7028" width="3.125" style="52" bestFit="1" customWidth="1"/>
    <col min="7029" max="7029" width="3.75" style="52" bestFit="1" customWidth="1"/>
    <col min="7030" max="7031" width="3.125" style="52" bestFit="1" customWidth="1"/>
    <col min="7032" max="7032" width="8.875" style="52" customWidth="1"/>
    <col min="7033" max="7033" width="10" style="52" customWidth="1"/>
    <col min="7034" max="7034" width="3.75" style="52" customWidth="1"/>
    <col min="7035" max="7035" width="3.5" style="52" customWidth="1"/>
    <col min="7036" max="7036" width="12.75" style="52" customWidth="1"/>
    <col min="7037" max="7037" width="3.75" style="52" customWidth="1"/>
    <col min="7038" max="7038" width="3.5" style="52" customWidth="1"/>
    <col min="7039" max="7039" width="9" style="52" customWidth="1"/>
    <col min="7040" max="7040" width="3.75" style="52" customWidth="1"/>
    <col min="7041" max="7041" width="3.5" style="52" customWidth="1"/>
    <col min="7042" max="7042" width="9" style="52" customWidth="1"/>
    <col min="7043" max="7043" width="3.75" style="52" customWidth="1"/>
    <col min="7044" max="7044" width="3.5" style="52" customWidth="1"/>
    <col min="7045" max="7045" width="9" style="52" customWidth="1"/>
    <col min="7046" max="7046" width="3.75" style="52" customWidth="1"/>
    <col min="7047" max="7047" width="3.5" style="52" customWidth="1"/>
    <col min="7048" max="7048" width="9" style="52" customWidth="1"/>
    <col min="7049" max="7049" width="3.75" style="52" customWidth="1"/>
    <col min="7050" max="7050" width="3.5" style="52" customWidth="1"/>
    <col min="7051" max="7051" width="9" style="52" customWidth="1"/>
    <col min="7052" max="7052" width="3.75" style="52" customWidth="1"/>
    <col min="7053" max="7053" width="3.5" style="52" customWidth="1"/>
    <col min="7054" max="7054" width="9" style="52" customWidth="1"/>
    <col min="7055" max="7055" width="3.75" style="52" customWidth="1"/>
    <col min="7056" max="7056" width="3.5" style="52" customWidth="1"/>
    <col min="7057" max="7264" width="9" style="52"/>
    <col min="7265" max="7265" width="4.5" style="52" bestFit="1" customWidth="1"/>
    <col min="7266" max="7266" width="22.375" style="52" bestFit="1" customWidth="1"/>
    <col min="7267" max="7268" width="9" style="52"/>
    <col min="7269" max="7269" width="23.25" style="52" bestFit="1" customWidth="1"/>
    <col min="7270" max="7270" width="24.875" style="52" bestFit="1" customWidth="1"/>
    <col min="7271" max="7271" width="15" style="52" bestFit="1" customWidth="1"/>
    <col min="7272" max="7272" width="13.375" style="52" bestFit="1" customWidth="1"/>
    <col min="7273" max="7273" width="10" style="52" bestFit="1" customWidth="1"/>
    <col min="7274" max="7274" width="9.375" style="52" bestFit="1" customWidth="1"/>
    <col min="7275" max="7275" width="4.625" style="52" bestFit="1" customWidth="1"/>
    <col min="7276" max="7283" width="3.75" style="52" bestFit="1" customWidth="1"/>
    <col min="7284" max="7284" width="3.125" style="52" bestFit="1" customWidth="1"/>
    <col min="7285" max="7285" width="3.75" style="52" bestFit="1" customWidth="1"/>
    <col min="7286" max="7287" width="3.125" style="52" bestFit="1" customWidth="1"/>
    <col min="7288" max="7288" width="8.875" style="52" customWidth="1"/>
    <col min="7289" max="7289" width="10" style="52" customWidth="1"/>
    <col min="7290" max="7290" width="3.75" style="52" customWidth="1"/>
    <col min="7291" max="7291" width="3.5" style="52" customWidth="1"/>
    <col min="7292" max="7292" width="12.75" style="52" customWidth="1"/>
    <col min="7293" max="7293" width="3.75" style="52" customWidth="1"/>
    <col min="7294" max="7294" width="3.5" style="52" customWidth="1"/>
    <col min="7295" max="7295" width="9" style="52" customWidth="1"/>
    <col min="7296" max="7296" width="3.75" style="52" customWidth="1"/>
    <col min="7297" max="7297" width="3.5" style="52" customWidth="1"/>
    <col min="7298" max="7298" width="9" style="52" customWidth="1"/>
    <col min="7299" max="7299" width="3.75" style="52" customWidth="1"/>
    <col min="7300" max="7300" width="3.5" style="52" customWidth="1"/>
    <col min="7301" max="7301" width="9" style="52" customWidth="1"/>
    <col min="7302" max="7302" width="3.75" style="52" customWidth="1"/>
    <col min="7303" max="7303" width="3.5" style="52" customWidth="1"/>
    <col min="7304" max="7304" width="9" style="52" customWidth="1"/>
    <col min="7305" max="7305" width="3.75" style="52" customWidth="1"/>
    <col min="7306" max="7306" width="3.5" style="52" customWidth="1"/>
    <col min="7307" max="7307" width="9" style="52" customWidth="1"/>
    <col min="7308" max="7308" width="3.75" style="52" customWidth="1"/>
    <col min="7309" max="7309" width="3.5" style="52" customWidth="1"/>
    <col min="7310" max="7310" width="9" style="52" customWidth="1"/>
    <col min="7311" max="7311" width="3.75" style="52" customWidth="1"/>
    <col min="7312" max="7312" width="3.5" style="52" customWidth="1"/>
    <col min="7313" max="7520" width="9" style="52"/>
    <col min="7521" max="7521" width="4.5" style="52" bestFit="1" customWidth="1"/>
    <col min="7522" max="7522" width="22.375" style="52" bestFit="1" customWidth="1"/>
    <col min="7523" max="7524" width="9" style="52"/>
    <col min="7525" max="7525" width="23.25" style="52" bestFit="1" customWidth="1"/>
    <col min="7526" max="7526" width="24.875" style="52" bestFit="1" customWidth="1"/>
    <col min="7527" max="7527" width="15" style="52" bestFit="1" customWidth="1"/>
    <col min="7528" max="7528" width="13.375" style="52" bestFit="1" customWidth="1"/>
    <col min="7529" max="7529" width="10" style="52" bestFit="1" customWidth="1"/>
    <col min="7530" max="7530" width="9.375" style="52" bestFit="1" customWidth="1"/>
    <col min="7531" max="7531" width="4.625" style="52" bestFit="1" customWidth="1"/>
    <col min="7532" max="7539" width="3.75" style="52" bestFit="1" customWidth="1"/>
    <col min="7540" max="7540" width="3.125" style="52" bestFit="1" customWidth="1"/>
    <col min="7541" max="7541" width="3.75" style="52" bestFit="1" customWidth="1"/>
    <col min="7542" max="7543" width="3.125" style="52" bestFit="1" customWidth="1"/>
    <col min="7544" max="7544" width="8.875" style="52" customWidth="1"/>
    <col min="7545" max="7545" width="10" style="52" customWidth="1"/>
    <col min="7546" max="7546" width="3.75" style="52" customWidth="1"/>
    <col min="7547" max="7547" width="3.5" style="52" customWidth="1"/>
    <col min="7548" max="7548" width="12.75" style="52" customWidth="1"/>
    <col min="7549" max="7549" width="3.75" style="52" customWidth="1"/>
    <col min="7550" max="7550" width="3.5" style="52" customWidth="1"/>
    <col min="7551" max="7551" width="9" style="52" customWidth="1"/>
    <col min="7552" max="7552" width="3.75" style="52" customWidth="1"/>
    <col min="7553" max="7553" width="3.5" style="52" customWidth="1"/>
    <col min="7554" max="7554" width="9" style="52" customWidth="1"/>
    <col min="7555" max="7555" width="3.75" style="52" customWidth="1"/>
    <col min="7556" max="7556" width="3.5" style="52" customWidth="1"/>
    <col min="7557" max="7557" width="9" style="52" customWidth="1"/>
    <col min="7558" max="7558" width="3.75" style="52" customWidth="1"/>
    <col min="7559" max="7559" width="3.5" style="52" customWidth="1"/>
    <col min="7560" max="7560" width="9" style="52" customWidth="1"/>
    <col min="7561" max="7561" width="3.75" style="52" customWidth="1"/>
    <col min="7562" max="7562" width="3.5" style="52" customWidth="1"/>
    <col min="7563" max="7563" width="9" style="52" customWidth="1"/>
    <col min="7564" max="7564" width="3.75" style="52" customWidth="1"/>
    <col min="7565" max="7565" width="3.5" style="52" customWidth="1"/>
    <col min="7566" max="7566" width="9" style="52" customWidth="1"/>
    <col min="7567" max="7567" width="3.75" style="52" customWidth="1"/>
    <col min="7568" max="7568" width="3.5" style="52" customWidth="1"/>
    <col min="7569" max="7776" width="9" style="52"/>
    <col min="7777" max="7777" width="4.5" style="52" bestFit="1" customWidth="1"/>
    <col min="7778" max="7778" width="22.375" style="52" bestFit="1" customWidth="1"/>
    <col min="7779" max="7780" width="9" style="52"/>
    <col min="7781" max="7781" width="23.25" style="52" bestFit="1" customWidth="1"/>
    <col min="7782" max="7782" width="24.875" style="52" bestFit="1" customWidth="1"/>
    <col min="7783" max="7783" width="15" style="52" bestFit="1" customWidth="1"/>
    <col min="7784" max="7784" width="13.375" style="52" bestFit="1" customWidth="1"/>
    <col min="7785" max="7785" width="10" style="52" bestFit="1" customWidth="1"/>
    <col min="7786" max="7786" width="9.375" style="52" bestFit="1" customWidth="1"/>
    <col min="7787" max="7787" width="4.625" style="52" bestFit="1" customWidth="1"/>
    <col min="7788" max="7795" width="3.75" style="52" bestFit="1" customWidth="1"/>
    <col min="7796" max="7796" width="3.125" style="52" bestFit="1" customWidth="1"/>
    <col min="7797" max="7797" width="3.75" style="52" bestFit="1" customWidth="1"/>
    <col min="7798" max="7799" width="3.125" style="52" bestFit="1" customWidth="1"/>
    <col min="7800" max="7800" width="8.875" style="52" customWidth="1"/>
    <col min="7801" max="7801" width="10" style="52" customWidth="1"/>
    <col min="7802" max="7802" width="3.75" style="52" customWidth="1"/>
    <col min="7803" max="7803" width="3.5" style="52" customWidth="1"/>
    <col min="7804" max="7804" width="12.75" style="52" customWidth="1"/>
    <col min="7805" max="7805" width="3.75" style="52" customWidth="1"/>
    <col min="7806" max="7806" width="3.5" style="52" customWidth="1"/>
    <col min="7807" max="7807" width="9" style="52" customWidth="1"/>
    <col min="7808" max="7808" width="3.75" style="52" customWidth="1"/>
    <col min="7809" max="7809" width="3.5" style="52" customWidth="1"/>
    <col min="7810" max="7810" width="9" style="52" customWidth="1"/>
    <col min="7811" max="7811" width="3.75" style="52" customWidth="1"/>
    <col min="7812" max="7812" width="3.5" style="52" customWidth="1"/>
    <col min="7813" max="7813" width="9" style="52" customWidth="1"/>
    <col min="7814" max="7814" width="3.75" style="52" customWidth="1"/>
    <col min="7815" max="7815" width="3.5" style="52" customWidth="1"/>
    <col min="7816" max="7816" width="9" style="52" customWidth="1"/>
    <col min="7817" max="7817" width="3.75" style="52" customWidth="1"/>
    <col min="7818" max="7818" width="3.5" style="52" customWidth="1"/>
    <col min="7819" max="7819" width="9" style="52" customWidth="1"/>
    <col min="7820" max="7820" width="3.75" style="52" customWidth="1"/>
    <col min="7821" max="7821" width="3.5" style="52" customWidth="1"/>
    <col min="7822" max="7822" width="9" style="52" customWidth="1"/>
    <col min="7823" max="7823" width="3.75" style="52" customWidth="1"/>
    <col min="7824" max="7824" width="3.5" style="52" customWidth="1"/>
    <col min="7825" max="8032" width="9" style="52"/>
    <col min="8033" max="8033" width="4.5" style="52" bestFit="1" customWidth="1"/>
    <col min="8034" max="8034" width="22.375" style="52" bestFit="1" customWidth="1"/>
    <col min="8035" max="8036" width="9" style="52"/>
    <col min="8037" max="8037" width="23.25" style="52" bestFit="1" customWidth="1"/>
    <col min="8038" max="8038" width="24.875" style="52" bestFit="1" customWidth="1"/>
    <col min="8039" max="8039" width="15" style="52" bestFit="1" customWidth="1"/>
    <col min="8040" max="8040" width="13.375" style="52" bestFit="1" customWidth="1"/>
    <col min="8041" max="8041" width="10" style="52" bestFit="1" customWidth="1"/>
    <col min="8042" max="8042" width="9.375" style="52" bestFit="1" customWidth="1"/>
    <col min="8043" max="8043" width="4.625" style="52" bestFit="1" customWidth="1"/>
    <col min="8044" max="8051" width="3.75" style="52" bestFit="1" customWidth="1"/>
    <col min="8052" max="8052" width="3.125" style="52" bestFit="1" customWidth="1"/>
    <col min="8053" max="8053" width="3.75" style="52" bestFit="1" customWidth="1"/>
    <col min="8054" max="8055" width="3.125" style="52" bestFit="1" customWidth="1"/>
    <col min="8056" max="8056" width="8.875" style="52" customWidth="1"/>
    <col min="8057" max="8057" width="10" style="52" customWidth="1"/>
    <col min="8058" max="8058" width="3.75" style="52" customWidth="1"/>
    <col min="8059" max="8059" width="3.5" style="52" customWidth="1"/>
    <col min="8060" max="8060" width="12.75" style="52" customWidth="1"/>
    <col min="8061" max="8061" width="3.75" style="52" customWidth="1"/>
    <col min="8062" max="8062" width="3.5" style="52" customWidth="1"/>
    <col min="8063" max="8063" width="9" style="52" customWidth="1"/>
    <col min="8064" max="8064" width="3.75" style="52" customWidth="1"/>
    <col min="8065" max="8065" width="3.5" style="52" customWidth="1"/>
    <col min="8066" max="8066" width="9" style="52" customWidth="1"/>
    <col min="8067" max="8067" width="3.75" style="52" customWidth="1"/>
    <col min="8068" max="8068" width="3.5" style="52" customWidth="1"/>
    <col min="8069" max="8069" width="9" style="52" customWidth="1"/>
    <col min="8070" max="8070" width="3.75" style="52" customWidth="1"/>
    <col min="8071" max="8071" width="3.5" style="52" customWidth="1"/>
    <col min="8072" max="8072" width="9" style="52" customWidth="1"/>
    <col min="8073" max="8073" width="3.75" style="52" customWidth="1"/>
    <col min="8074" max="8074" width="3.5" style="52" customWidth="1"/>
    <col min="8075" max="8075" width="9" style="52" customWidth="1"/>
    <col min="8076" max="8076" width="3.75" style="52" customWidth="1"/>
    <col min="8077" max="8077" width="3.5" style="52" customWidth="1"/>
    <col min="8078" max="8078" width="9" style="52" customWidth="1"/>
    <col min="8079" max="8079" width="3.75" style="52" customWidth="1"/>
    <col min="8080" max="8080" width="3.5" style="52" customWidth="1"/>
    <col min="8081" max="8288" width="9" style="52"/>
    <col min="8289" max="8289" width="4.5" style="52" bestFit="1" customWidth="1"/>
    <col min="8290" max="8290" width="22.375" style="52" bestFit="1" customWidth="1"/>
    <col min="8291" max="8292" width="9" style="52"/>
    <col min="8293" max="8293" width="23.25" style="52" bestFit="1" customWidth="1"/>
    <col min="8294" max="8294" width="24.875" style="52" bestFit="1" customWidth="1"/>
    <col min="8295" max="8295" width="15" style="52" bestFit="1" customWidth="1"/>
    <col min="8296" max="8296" width="13.375" style="52" bestFit="1" customWidth="1"/>
    <col min="8297" max="8297" width="10" style="52" bestFit="1" customWidth="1"/>
    <col min="8298" max="8298" width="9.375" style="52" bestFit="1" customWidth="1"/>
    <col min="8299" max="8299" width="4.625" style="52" bestFit="1" customWidth="1"/>
    <col min="8300" max="8307" width="3.75" style="52" bestFit="1" customWidth="1"/>
    <col min="8308" max="8308" width="3.125" style="52" bestFit="1" customWidth="1"/>
    <col min="8309" max="8309" width="3.75" style="52" bestFit="1" customWidth="1"/>
    <col min="8310" max="8311" width="3.125" style="52" bestFit="1" customWidth="1"/>
    <col min="8312" max="8312" width="8.875" style="52" customWidth="1"/>
    <col min="8313" max="8313" width="10" style="52" customWidth="1"/>
    <col min="8314" max="8314" width="3.75" style="52" customWidth="1"/>
    <col min="8315" max="8315" width="3.5" style="52" customWidth="1"/>
    <col min="8316" max="8316" width="12.75" style="52" customWidth="1"/>
    <col min="8317" max="8317" width="3.75" style="52" customWidth="1"/>
    <col min="8318" max="8318" width="3.5" style="52" customWidth="1"/>
    <col min="8319" max="8319" width="9" style="52" customWidth="1"/>
    <col min="8320" max="8320" width="3.75" style="52" customWidth="1"/>
    <col min="8321" max="8321" width="3.5" style="52" customWidth="1"/>
    <col min="8322" max="8322" width="9" style="52" customWidth="1"/>
    <col min="8323" max="8323" width="3.75" style="52" customWidth="1"/>
    <col min="8324" max="8324" width="3.5" style="52" customWidth="1"/>
    <col min="8325" max="8325" width="9" style="52" customWidth="1"/>
    <col min="8326" max="8326" width="3.75" style="52" customWidth="1"/>
    <col min="8327" max="8327" width="3.5" style="52" customWidth="1"/>
    <col min="8328" max="8328" width="9" style="52" customWidth="1"/>
    <col min="8329" max="8329" width="3.75" style="52" customWidth="1"/>
    <col min="8330" max="8330" width="3.5" style="52" customWidth="1"/>
    <col min="8331" max="8331" width="9" style="52" customWidth="1"/>
    <col min="8332" max="8332" width="3.75" style="52" customWidth="1"/>
    <col min="8333" max="8333" width="3.5" style="52" customWidth="1"/>
    <col min="8334" max="8334" width="9" style="52" customWidth="1"/>
    <col min="8335" max="8335" width="3.75" style="52" customWidth="1"/>
    <col min="8336" max="8336" width="3.5" style="52" customWidth="1"/>
    <col min="8337" max="8544" width="9" style="52"/>
    <col min="8545" max="8545" width="4.5" style="52" bestFit="1" customWidth="1"/>
    <col min="8546" max="8546" width="22.375" style="52" bestFit="1" customWidth="1"/>
    <col min="8547" max="8548" width="9" style="52"/>
    <col min="8549" max="8549" width="23.25" style="52" bestFit="1" customWidth="1"/>
    <col min="8550" max="8550" width="24.875" style="52" bestFit="1" customWidth="1"/>
    <col min="8551" max="8551" width="15" style="52" bestFit="1" customWidth="1"/>
    <col min="8552" max="8552" width="13.375" style="52" bestFit="1" customWidth="1"/>
    <col min="8553" max="8553" width="10" style="52" bestFit="1" customWidth="1"/>
    <col min="8554" max="8554" width="9.375" style="52" bestFit="1" customWidth="1"/>
    <col min="8555" max="8555" width="4.625" style="52" bestFit="1" customWidth="1"/>
    <col min="8556" max="8563" width="3.75" style="52" bestFit="1" customWidth="1"/>
    <col min="8564" max="8564" width="3.125" style="52" bestFit="1" customWidth="1"/>
    <col min="8565" max="8565" width="3.75" style="52" bestFit="1" customWidth="1"/>
    <col min="8566" max="8567" width="3.125" style="52" bestFit="1" customWidth="1"/>
    <col min="8568" max="8568" width="8.875" style="52" customWidth="1"/>
    <col min="8569" max="8569" width="10" style="52" customWidth="1"/>
    <col min="8570" max="8570" width="3.75" style="52" customWidth="1"/>
    <col min="8571" max="8571" width="3.5" style="52" customWidth="1"/>
    <col min="8572" max="8572" width="12.75" style="52" customWidth="1"/>
    <col min="8573" max="8573" width="3.75" style="52" customWidth="1"/>
    <col min="8574" max="8574" width="3.5" style="52" customWidth="1"/>
    <col min="8575" max="8575" width="9" style="52" customWidth="1"/>
    <col min="8576" max="8576" width="3.75" style="52" customWidth="1"/>
    <col min="8577" max="8577" width="3.5" style="52" customWidth="1"/>
    <col min="8578" max="8578" width="9" style="52" customWidth="1"/>
    <col min="8579" max="8579" width="3.75" style="52" customWidth="1"/>
    <col min="8580" max="8580" width="3.5" style="52" customWidth="1"/>
    <col min="8581" max="8581" width="9" style="52" customWidth="1"/>
    <col min="8582" max="8582" width="3.75" style="52" customWidth="1"/>
    <col min="8583" max="8583" width="3.5" style="52" customWidth="1"/>
    <col min="8584" max="8584" width="9" style="52" customWidth="1"/>
    <col min="8585" max="8585" width="3.75" style="52" customWidth="1"/>
    <col min="8586" max="8586" width="3.5" style="52" customWidth="1"/>
    <col min="8587" max="8587" width="9" style="52" customWidth="1"/>
    <col min="8588" max="8588" width="3.75" style="52" customWidth="1"/>
    <col min="8589" max="8589" width="3.5" style="52" customWidth="1"/>
    <col min="8590" max="8590" width="9" style="52" customWidth="1"/>
    <col min="8591" max="8591" width="3.75" style="52" customWidth="1"/>
    <col min="8592" max="8592" width="3.5" style="52" customWidth="1"/>
    <col min="8593" max="8800" width="9" style="52"/>
    <col min="8801" max="8801" width="4.5" style="52" bestFit="1" customWidth="1"/>
    <col min="8802" max="8802" width="22.375" style="52" bestFit="1" customWidth="1"/>
    <col min="8803" max="8804" width="9" style="52"/>
    <col min="8805" max="8805" width="23.25" style="52" bestFit="1" customWidth="1"/>
    <col min="8806" max="8806" width="24.875" style="52" bestFit="1" customWidth="1"/>
    <col min="8807" max="8807" width="15" style="52" bestFit="1" customWidth="1"/>
    <col min="8808" max="8808" width="13.375" style="52" bestFit="1" customWidth="1"/>
    <col min="8809" max="8809" width="10" style="52" bestFit="1" customWidth="1"/>
    <col min="8810" max="8810" width="9.375" style="52" bestFit="1" customWidth="1"/>
    <col min="8811" max="8811" width="4.625" style="52" bestFit="1" customWidth="1"/>
    <col min="8812" max="8819" width="3.75" style="52" bestFit="1" customWidth="1"/>
    <col min="8820" max="8820" width="3.125" style="52" bestFit="1" customWidth="1"/>
    <col min="8821" max="8821" width="3.75" style="52" bestFit="1" customWidth="1"/>
    <col min="8822" max="8823" width="3.125" style="52" bestFit="1" customWidth="1"/>
    <col min="8824" max="8824" width="8.875" style="52" customWidth="1"/>
    <col min="8825" max="8825" width="10" style="52" customWidth="1"/>
    <col min="8826" max="8826" width="3.75" style="52" customWidth="1"/>
    <col min="8827" max="8827" width="3.5" style="52" customWidth="1"/>
    <col min="8828" max="8828" width="12.75" style="52" customWidth="1"/>
    <col min="8829" max="8829" width="3.75" style="52" customWidth="1"/>
    <col min="8830" max="8830" width="3.5" style="52" customWidth="1"/>
    <col min="8831" max="8831" width="9" style="52" customWidth="1"/>
    <col min="8832" max="8832" width="3.75" style="52" customWidth="1"/>
    <col min="8833" max="8833" width="3.5" style="52" customWidth="1"/>
    <col min="8834" max="8834" width="9" style="52" customWidth="1"/>
    <col min="8835" max="8835" width="3.75" style="52" customWidth="1"/>
    <col min="8836" max="8836" width="3.5" style="52" customWidth="1"/>
    <col min="8837" max="8837" width="9" style="52" customWidth="1"/>
    <col min="8838" max="8838" width="3.75" style="52" customWidth="1"/>
    <col min="8839" max="8839" width="3.5" style="52" customWidth="1"/>
    <col min="8840" max="8840" width="9" style="52" customWidth="1"/>
    <col min="8841" max="8841" width="3.75" style="52" customWidth="1"/>
    <col min="8842" max="8842" width="3.5" style="52" customWidth="1"/>
    <col min="8843" max="8843" width="9" style="52" customWidth="1"/>
    <col min="8844" max="8844" width="3.75" style="52" customWidth="1"/>
    <col min="8845" max="8845" width="3.5" style="52" customWidth="1"/>
    <col min="8846" max="8846" width="9" style="52" customWidth="1"/>
    <col min="8847" max="8847" width="3.75" style="52" customWidth="1"/>
    <col min="8848" max="8848" width="3.5" style="52" customWidth="1"/>
    <col min="8849" max="9056" width="9" style="52"/>
    <col min="9057" max="9057" width="4.5" style="52" bestFit="1" customWidth="1"/>
    <col min="9058" max="9058" width="22.375" style="52" bestFit="1" customWidth="1"/>
    <col min="9059" max="9060" width="9" style="52"/>
    <col min="9061" max="9061" width="23.25" style="52" bestFit="1" customWidth="1"/>
    <col min="9062" max="9062" width="24.875" style="52" bestFit="1" customWidth="1"/>
    <col min="9063" max="9063" width="15" style="52" bestFit="1" customWidth="1"/>
    <col min="9064" max="9064" width="13.375" style="52" bestFit="1" customWidth="1"/>
    <col min="9065" max="9065" width="10" style="52" bestFit="1" customWidth="1"/>
    <col min="9066" max="9066" width="9.375" style="52" bestFit="1" customWidth="1"/>
    <col min="9067" max="9067" width="4.625" style="52" bestFit="1" customWidth="1"/>
    <col min="9068" max="9075" width="3.75" style="52" bestFit="1" customWidth="1"/>
    <col min="9076" max="9076" width="3.125" style="52" bestFit="1" customWidth="1"/>
    <col min="9077" max="9077" width="3.75" style="52" bestFit="1" customWidth="1"/>
    <col min="9078" max="9079" width="3.125" style="52" bestFit="1" customWidth="1"/>
    <col min="9080" max="9080" width="8.875" style="52" customWidth="1"/>
    <col min="9081" max="9081" width="10" style="52" customWidth="1"/>
    <col min="9082" max="9082" width="3.75" style="52" customWidth="1"/>
    <col min="9083" max="9083" width="3.5" style="52" customWidth="1"/>
    <col min="9084" max="9084" width="12.75" style="52" customWidth="1"/>
    <col min="9085" max="9085" width="3.75" style="52" customWidth="1"/>
    <col min="9086" max="9086" width="3.5" style="52" customWidth="1"/>
    <col min="9087" max="9087" width="9" style="52" customWidth="1"/>
    <col min="9088" max="9088" width="3.75" style="52" customWidth="1"/>
    <col min="9089" max="9089" width="3.5" style="52" customWidth="1"/>
    <col min="9090" max="9090" width="9" style="52" customWidth="1"/>
    <col min="9091" max="9091" width="3.75" style="52" customWidth="1"/>
    <col min="9092" max="9092" width="3.5" style="52" customWidth="1"/>
    <col min="9093" max="9093" width="9" style="52" customWidth="1"/>
    <col min="9094" max="9094" width="3.75" style="52" customWidth="1"/>
    <col min="9095" max="9095" width="3.5" style="52" customWidth="1"/>
    <col min="9096" max="9096" width="9" style="52" customWidth="1"/>
    <col min="9097" max="9097" width="3.75" style="52" customWidth="1"/>
    <col min="9098" max="9098" width="3.5" style="52" customWidth="1"/>
    <col min="9099" max="9099" width="9" style="52" customWidth="1"/>
    <col min="9100" max="9100" width="3.75" style="52" customWidth="1"/>
    <col min="9101" max="9101" width="3.5" style="52" customWidth="1"/>
    <col min="9102" max="9102" width="9" style="52" customWidth="1"/>
    <col min="9103" max="9103" width="3.75" style="52" customWidth="1"/>
    <col min="9104" max="9104" width="3.5" style="52" customWidth="1"/>
    <col min="9105" max="9312" width="9" style="52"/>
    <col min="9313" max="9313" width="4.5" style="52" bestFit="1" customWidth="1"/>
    <col min="9314" max="9314" width="22.375" style="52" bestFit="1" customWidth="1"/>
    <col min="9315" max="9316" width="9" style="52"/>
    <col min="9317" max="9317" width="23.25" style="52" bestFit="1" customWidth="1"/>
    <col min="9318" max="9318" width="24.875" style="52" bestFit="1" customWidth="1"/>
    <col min="9319" max="9319" width="15" style="52" bestFit="1" customWidth="1"/>
    <col min="9320" max="9320" width="13.375" style="52" bestFit="1" customWidth="1"/>
    <col min="9321" max="9321" width="10" style="52" bestFit="1" customWidth="1"/>
    <col min="9322" max="9322" width="9.375" style="52" bestFit="1" customWidth="1"/>
    <col min="9323" max="9323" width="4.625" style="52" bestFit="1" customWidth="1"/>
    <col min="9324" max="9331" width="3.75" style="52" bestFit="1" customWidth="1"/>
    <col min="9332" max="9332" width="3.125" style="52" bestFit="1" customWidth="1"/>
    <col min="9333" max="9333" width="3.75" style="52" bestFit="1" customWidth="1"/>
    <col min="9334" max="9335" width="3.125" style="52" bestFit="1" customWidth="1"/>
    <col min="9336" max="9336" width="8.875" style="52" customWidth="1"/>
    <col min="9337" max="9337" width="10" style="52" customWidth="1"/>
    <col min="9338" max="9338" width="3.75" style="52" customWidth="1"/>
    <col min="9339" max="9339" width="3.5" style="52" customWidth="1"/>
    <col min="9340" max="9340" width="12.75" style="52" customWidth="1"/>
    <col min="9341" max="9341" width="3.75" style="52" customWidth="1"/>
    <col min="9342" max="9342" width="3.5" style="52" customWidth="1"/>
    <col min="9343" max="9343" width="9" style="52" customWidth="1"/>
    <col min="9344" max="9344" width="3.75" style="52" customWidth="1"/>
    <col min="9345" max="9345" width="3.5" style="52" customWidth="1"/>
    <col min="9346" max="9346" width="9" style="52" customWidth="1"/>
    <col min="9347" max="9347" width="3.75" style="52" customWidth="1"/>
    <col min="9348" max="9348" width="3.5" style="52" customWidth="1"/>
    <col min="9349" max="9349" width="9" style="52" customWidth="1"/>
    <col min="9350" max="9350" width="3.75" style="52" customWidth="1"/>
    <col min="9351" max="9351" width="3.5" style="52" customWidth="1"/>
    <col min="9352" max="9352" width="9" style="52" customWidth="1"/>
    <col min="9353" max="9353" width="3.75" style="52" customWidth="1"/>
    <col min="9354" max="9354" width="3.5" style="52" customWidth="1"/>
    <col min="9355" max="9355" width="9" style="52" customWidth="1"/>
    <col min="9356" max="9356" width="3.75" style="52" customWidth="1"/>
    <col min="9357" max="9357" width="3.5" style="52" customWidth="1"/>
    <col min="9358" max="9358" width="9" style="52" customWidth="1"/>
    <col min="9359" max="9359" width="3.75" style="52" customWidth="1"/>
    <col min="9360" max="9360" width="3.5" style="52" customWidth="1"/>
    <col min="9361" max="9568" width="9" style="52"/>
    <col min="9569" max="9569" width="4.5" style="52" bestFit="1" customWidth="1"/>
    <col min="9570" max="9570" width="22.375" style="52" bestFit="1" customWidth="1"/>
    <col min="9571" max="9572" width="9" style="52"/>
    <col min="9573" max="9573" width="23.25" style="52" bestFit="1" customWidth="1"/>
    <col min="9574" max="9574" width="24.875" style="52" bestFit="1" customWidth="1"/>
    <col min="9575" max="9575" width="15" style="52" bestFit="1" customWidth="1"/>
    <col min="9576" max="9576" width="13.375" style="52" bestFit="1" customWidth="1"/>
    <col min="9577" max="9577" width="10" style="52" bestFit="1" customWidth="1"/>
    <col min="9578" max="9578" width="9.375" style="52" bestFit="1" customWidth="1"/>
    <col min="9579" max="9579" width="4.625" style="52" bestFit="1" customWidth="1"/>
    <col min="9580" max="9587" width="3.75" style="52" bestFit="1" customWidth="1"/>
    <col min="9588" max="9588" width="3.125" style="52" bestFit="1" customWidth="1"/>
    <col min="9589" max="9589" width="3.75" style="52" bestFit="1" customWidth="1"/>
    <col min="9590" max="9591" width="3.125" style="52" bestFit="1" customWidth="1"/>
    <col min="9592" max="9592" width="8.875" style="52" customWidth="1"/>
    <col min="9593" max="9593" width="10" style="52" customWidth="1"/>
    <col min="9594" max="9594" width="3.75" style="52" customWidth="1"/>
    <col min="9595" max="9595" width="3.5" style="52" customWidth="1"/>
    <col min="9596" max="9596" width="12.75" style="52" customWidth="1"/>
    <col min="9597" max="9597" width="3.75" style="52" customWidth="1"/>
    <col min="9598" max="9598" width="3.5" style="52" customWidth="1"/>
    <col min="9599" max="9599" width="9" style="52" customWidth="1"/>
    <col min="9600" max="9600" width="3.75" style="52" customWidth="1"/>
    <col min="9601" max="9601" width="3.5" style="52" customWidth="1"/>
    <col min="9602" max="9602" width="9" style="52" customWidth="1"/>
    <col min="9603" max="9603" width="3.75" style="52" customWidth="1"/>
    <col min="9604" max="9604" width="3.5" style="52" customWidth="1"/>
    <col min="9605" max="9605" width="9" style="52" customWidth="1"/>
    <col min="9606" max="9606" width="3.75" style="52" customWidth="1"/>
    <col min="9607" max="9607" width="3.5" style="52" customWidth="1"/>
    <col min="9608" max="9608" width="9" style="52" customWidth="1"/>
    <col min="9609" max="9609" width="3.75" style="52" customWidth="1"/>
    <col min="9610" max="9610" width="3.5" style="52" customWidth="1"/>
    <col min="9611" max="9611" width="9" style="52" customWidth="1"/>
    <col min="9612" max="9612" width="3.75" style="52" customWidth="1"/>
    <col min="9613" max="9613" width="3.5" style="52" customWidth="1"/>
    <col min="9614" max="9614" width="9" style="52" customWidth="1"/>
    <col min="9615" max="9615" width="3.75" style="52" customWidth="1"/>
    <col min="9616" max="9616" width="3.5" style="52" customWidth="1"/>
    <col min="9617" max="9824" width="9" style="52"/>
    <col min="9825" max="9825" width="4.5" style="52" bestFit="1" customWidth="1"/>
    <col min="9826" max="9826" width="22.375" style="52" bestFit="1" customWidth="1"/>
    <col min="9827" max="9828" width="9" style="52"/>
    <col min="9829" max="9829" width="23.25" style="52" bestFit="1" customWidth="1"/>
    <col min="9830" max="9830" width="24.875" style="52" bestFit="1" customWidth="1"/>
    <col min="9831" max="9831" width="15" style="52" bestFit="1" customWidth="1"/>
    <col min="9832" max="9832" width="13.375" style="52" bestFit="1" customWidth="1"/>
    <col min="9833" max="9833" width="10" style="52" bestFit="1" customWidth="1"/>
    <col min="9834" max="9834" width="9.375" style="52" bestFit="1" customWidth="1"/>
    <col min="9835" max="9835" width="4.625" style="52" bestFit="1" customWidth="1"/>
    <col min="9836" max="9843" width="3.75" style="52" bestFit="1" customWidth="1"/>
    <col min="9844" max="9844" width="3.125" style="52" bestFit="1" customWidth="1"/>
    <col min="9845" max="9845" width="3.75" style="52" bestFit="1" customWidth="1"/>
    <col min="9846" max="9847" width="3.125" style="52" bestFit="1" customWidth="1"/>
    <col min="9848" max="9848" width="8.875" style="52" customWidth="1"/>
    <col min="9849" max="9849" width="10" style="52" customWidth="1"/>
    <col min="9850" max="9850" width="3.75" style="52" customWidth="1"/>
    <col min="9851" max="9851" width="3.5" style="52" customWidth="1"/>
    <col min="9852" max="9852" width="12.75" style="52" customWidth="1"/>
    <col min="9853" max="9853" width="3.75" style="52" customWidth="1"/>
    <col min="9854" max="9854" width="3.5" style="52" customWidth="1"/>
    <col min="9855" max="9855" width="9" style="52" customWidth="1"/>
    <col min="9856" max="9856" width="3.75" style="52" customWidth="1"/>
    <col min="9857" max="9857" width="3.5" style="52" customWidth="1"/>
    <col min="9858" max="9858" width="9" style="52" customWidth="1"/>
    <col min="9859" max="9859" width="3.75" style="52" customWidth="1"/>
    <col min="9860" max="9860" width="3.5" style="52" customWidth="1"/>
    <col min="9861" max="9861" width="9" style="52" customWidth="1"/>
    <col min="9862" max="9862" width="3.75" style="52" customWidth="1"/>
    <col min="9863" max="9863" width="3.5" style="52" customWidth="1"/>
    <col min="9864" max="9864" width="9" style="52" customWidth="1"/>
    <col min="9865" max="9865" width="3.75" style="52" customWidth="1"/>
    <col min="9866" max="9866" width="3.5" style="52" customWidth="1"/>
    <col min="9867" max="9867" width="9" style="52" customWidth="1"/>
    <col min="9868" max="9868" width="3.75" style="52" customWidth="1"/>
    <col min="9869" max="9869" width="3.5" style="52" customWidth="1"/>
    <col min="9870" max="9870" width="9" style="52" customWidth="1"/>
    <col min="9871" max="9871" width="3.75" style="52" customWidth="1"/>
    <col min="9872" max="9872" width="3.5" style="52" customWidth="1"/>
    <col min="9873" max="10080" width="9" style="52"/>
    <col min="10081" max="10081" width="4.5" style="52" bestFit="1" customWidth="1"/>
    <col min="10082" max="10082" width="22.375" style="52" bestFit="1" customWidth="1"/>
    <col min="10083" max="10084" width="9" style="52"/>
    <col min="10085" max="10085" width="23.25" style="52" bestFit="1" customWidth="1"/>
    <col min="10086" max="10086" width="24.875" style="52" bestFit="1" customWidth="1"/>
    <col min="10087" max="10087" width="15" style="52" bestFit="1" customWidth="1"/>
    <col min="10088" max="10088" width="13.375" style="52" bestFit="1" customWidth="1"/>
    <col min="10089" max="10089" width="10" style="52" bestFit="1" customWidth="1"/>
    <col min="10090" max="10090" width="9.375" style="52" bestFit="1" customWidth="1"/>
    <col min="10091" max="10091" width="4.625" style="52" bestFit="1" customWidth="1"/>
    <col min="10092" max="10099" width="3.75" style="52" bestFit="1" customWidth="1"/>
    <col min="10100" max="10100" width="3.125" style="52" bestFit="1" customWidth="1"/>
    <col min="10101" max="10101" width="3.75" style="52" bestFit="1" customWidth="1"/>
    <col min="10102" max="10103" width="3.125" style="52" bestFit="1" customWidth="1"/>
    <col min="10104" max="10104" width="8.875" style="52" customWidth="1"/>
    <col min="10105" max="10105" width="10" style="52" customWidth="1"/>
    <col min="10106" max="10106" width="3.75" style="52" customWidth="1"/>
    <col min="10107" max="10107" width="3.5" style="52" customWidth="1"/>
    <col min="10108" max="10108" width="12.75" style="52" customWidth="1"/>
    <col min="10109" max="10109" width="3.75" style="52" customWidth="1"/>
    <col min="10110" max="10110" width="3.5" style="52" customWidth="1"/>
    <col min="10111" max="10111" width="9" style="52" customWidth="1"/>
    <col min="10112" max="10112" width="3.75" style="52" customWidth="1"/>
    <col min="10113" max="10113" width="3.5" style="52" customWidth="1"/>
    <col min="10114" max="10114" width="9" style="52" customWidth="1"/>
    <col min="10115" max="10115" width="3.75" style="52" customWidth="1"/>
    <col min="10116" max="10116" width="3.5" style="52" customWidth="1"/>
    <col min="10117" max="10117" width="9" style="52" customWidth="1"/>
    <col min="10118" max="10118" width="3.75" style="52" customWidth="1"/>
    <col min="10119" max="10119" width="3.5" style="52" customWidth="1"/>
    <col min="10120" max="10120" width="9" style="52" customWidth="1"/>
    <col min="10121" max="10121" width="3.75" style="52" customWidth="1"/>
    <col min="10122" max="10122" width="3.5" style="52" customWidth="1"/>
    <col min="10123" max="10123" width="9" style="52" customWidth="1"/>
    <col min="10124" max="10124" width="3.75" style="52" customWidth="1"/>
    <col min="10125" max="10125" width="3.5" style="52" customWidth="1"/>
    <col min="10126" max="10126" width="9" style="52" customWidth="1"/>
    <col min="10127" max="10127" width="3.75" style="52" customWidth="1"/>
    <col min="10128" max="10128" width="3.5" style="52" customWidth="1"/>
    <col min="10129" max="10336" width="9" style="52"/>
    <col min="10337" max="10337" width="4.5" style="52" bestFit="1" customWidth="1"/>
    <col min="10338" max="10338" width="22.375" style="52" bestFit="1" customWidth="1"/>
    <col min="10339" max="10340" width="9" style="52"/>
    <col min="10341" max="10341" width="23.25" style="52" bestFit="1" customWidth="1"/>
    <col min="10342" max="10342" width="24.875" style="52" bestFit="1" customWidth="1"/>
    <col min="10343" max="10343" width="15" style="52" bestFit="1" customWidth="1"/>
    <col min="10344" max="10344" width="13.375" style="52" bestFit="1" customWidth="1"/>
    <col min="10345" max="10345" width="10" style="52" bestFit="1" customWidth="1"/>
    <col min="10346" max="10346" width="9.375" style="52" bestFit="1" customWidth="1"/>
    <col min="10347" max="10347" width="4.625" style="52" bestFit="1" customWidth="1"/>
    <col min="10348" max="10355" width="3.75" style="52" bestFit="1" customWidth="1"/>
    <col min="10356" max="10356" width="3.125" style="52" bestFit="1" customWidth="1"/>
    <col min="10357" max="10357" width="3.75" style="52" bestFit="1" customWidth="1"/>
    <col min="10358" max="10359" width="3.125" style="52" bestFit="1" customWidth="1"/>
    <col min="10360" max="10360" width="8.875" style="52" customWidth="1"/>
    <col min="10361" max="10361" width="10" style="52" customWidth="1"/>
    <col min="10362" max="10362" width="3.75" style="52" customWidth="1"/>
    <col min="10363" max="10363" width="3.5" style="52" customWidth="1"/>
    <col min="10364" max="10364" width="12.75" style="52" customWidth="1"/>
    <col min="10365" max="10365" width="3.75" style="52" customWidth="1"/>
    <col min="10366" max="10366" width="3.5" style="52" customWidth="1"/>
    <col min="10367" max="10367" width="9" style="52" customWidth="1"/>
    <col min="10368" max="10368" width="3.75" style="52" customWidth="1"/>
    <col min="10369" max="10369" width="3.5" style="52" customWidth="1"/>
    <col min="10370" max="10370" width="9" style="52" customWidth="1"/>
    <col min="10371" max="10371" width="3.75" style="52" customWidth="1"/>
    <col min="10372" max="10372" width="3.5" style="52" customWidth="1"/>
    <col min="10373" max="10373" width="9" style="52" customWidth="1"/>
    <col min="10374" max="10374" width="3.75" style="52" customWidth="1"/>
    <col min="10375" max="10375" width="3.5" style="52" customWidth="1"/>
    <col min="10376" max="10376" width="9" style="52" customWidth="1"/>
    <col min="10377" max="10377" width="3.75" style="52" customWidth="1"/>
    <col min="10378" max="10378" width="3.5" style="52" customWidth="1"/>
    <col min="10379" max="10379" width="9" style="52" customWidth="1"/>
    <col min="10380" max="10380" width="3.75" style="52" customWidth="1"/>
    <col min="10381" max="10381" width="3.5" style="52" customWidth="1"/>
    <col min="10382" max="10382" width="9" style="52" customWidth="1"/>
    <col min="10383" max="10383" width="3.75" style="52" customWidth="1"/>
    <col min="10384" max="10384" width="3.5" style="52" customWidth="1"/>
    <col min="10385" max="10592" width="9" style="52"/>
    <col min="10593" max="10593" width="4.5" style="52" bestFit="1" customWidth="1"/>
    <col min="10594" max="10594" width="22.375" style="52" bestFit="1" customWidth="1"/>
    <col min="10595" max="10596" width="9" style="52"/>
    <col min="10597" max="10597" width="23.25" style="52" bestFit="1" customWidth="1"/>
    <col min="10598" max="10598" width="24.875" style="52" bestFit="1" customWidth="1"/>
    <col min="10599" max="10599" width="15" style="52" bestFit="1" customWidth="1"/>
    <col min="10600" max="10600" width="13.375" style="52" bestFit="1" customWidth="1"/>
    <col min="10601" max="10601" width="10" style="52" bestFit="1" customWidth="1"/>
    <col min="10602" max="10602" width="9.375" style="52" bestFit="1" customWidth="1"/>
    <col min="10603" max="10603" width="4.625" style="52" bestFit="1" customWidth="1"/>
    <col min="10604" max="10611" width="3.75" style="52" bestFit="1" customWidth="1"/>
    <col min="10612" max="10612" width="3.125" style="52" bestFit="1" customWidth="1"/>
    <col min="10613" max="10613" width="3.75" style="52" bestFit="1" customWidth="1"/>
    <col min="10614" max="10615" width="3.125" style="52" bestFit="1" customWidth="1"/>
    <col min="10616" max="10616" width="8.875" style="52" customWidth="1"/>
    <col min="10617" max="10617" width="10" style="52" customWidth="1"/>
    <col min="10618" max="10618" width="3.75" style="52" customWidth="1"/>
    <col min="10619" max="10619" width="3.5" style="52" customWidth="1"/>
    <col min="10620" max="10620" width="12.75" style="52" customWidth="1"/>
    <col min="10621" max="10621" width="3.75" style="52" customWidth="1"/>
    <col min="10622" max="10622" width="3.5" style="52" customWidth="1"/>
    <col min="10623" max="10623" width="9" style="52" customWidth="1"/>
    <col min="10624" max="10624" width="3.75" style="52" customWidth="1"/>
    <col min="10625" max="10625" width="3.5" style="52" customWidth="1"/>
    <col min="10626" max="10626" width="9" style="52" customWidth="1"/>
    <col min="10627" max="10627" width="3.75" style="52" customWidth="1"/>
    <col min="10628" max="10628" width="3.5" style="52" customWidth="1"/>
    <col min="10629" max="10629" width="9" style="52" customWidth="1"/>
    <col min="10630" max="10630" width="3.75" style="52" customWidth="1"/>
    <col min="10631" max="10631" width="3.5" style="52" customWidth="1"/>
    <col min="10632" max="10632" width="9" style="52" customWidth="1"/>
    <col min="10633" max="10633" width="3.75" style="52" customWidth="1"/>
    <col min="10634" max="10634" width="3.5" style="52" customWidth="1"/>
    <col min="10635" max="10635" width="9" style="52" customWidth="1"/>
    <col min="10636" max="10636" width="3.75" style="52" customWidth="1"/>
    <col min="10637" max="10637" width="3.5" style="52" customWidth="1"/>
    <col min="10638" max="10638" width="9" style="52" customWidth="1"/>
    <col min="10639" max="10639" width="3.75" style="52" customWidth="1"/>
    <col min="10640" max="10640" width="3.5" style="52" customWidth="1"/>
    <col min="10641" max="10848" width="9" style="52"/>
    <col min="10849" max="10849" width="4.5" style="52" bestFit="1" customWidth="1"/>
    <col min="10850" max="10850" width="22.375" style="52" bestFit="1" customWidth="1"/>
    <col min="10851" max="10852" width="9" style="52"/>
    <col min="10853" max="10853" width="23.25" style="52" bestFit="1" customWidth="1"/>
    <col min="10854" max="10854" width="24.875" style="52" bestFit="1" customWidth="1"/>
    <col min="10855" max="10855" width="15" style="52" bestFit="1" customWidth="1"/>
    <col min="10856" max="10856" width="13.375" style="52" bestFit="1" customWidth="1"/>
    <col min="10857" max="10857" width="10" style="52" bestFit="1" customWidth="1"/>
    <col min="10858" max="10858" width="9.375" style="52" bestFit="1" customWidth="1"/>
    <col min="10859" max="10859" width="4.625" style="52" bestFit="1" customWidth="1"/>
    <col min="10860" max="10867" width="3.75" style="52" bestFit="1" customWidth="1"/>
    <col min="10868" max="10868" width="3.125" style="52" bestFit="1" customWidth="1"/>
    <col min="10869" max="10869" width="3.75" style="52" bestFit="1" customWidth="1"/>
    <col min="10870" max="10871" width="3.125" style="52" bestFit="1" customWidth="1"/>
    <col min="10872" max="10872" width="8.875" style="52" customWidth="1"/>
    <col min="10873" max="10873" width="10" style="52" customWidth="1"/>
    <col min="10874" max="10874" width="3.75" style="52" customWidth="1"/>
    <col min="10875" max="10875" width="3.5" style="52" customWidth="1"/>
    <col min="10876" max="10876" width="12.75" style="52" customWidth="1"/>
    <col min="10877" max="10877" width="3.75" style="52" customWidth="1"/>
    <col min="10878" max="10878" width="3.5" style="52" customWidth="1"/>
    <col min="10879" max="10879" width="9" style="52" customWidth="1"/>
    <col min="10880" max="10880" width="3.75" style="52" customWidth="1"/>
    <col min="10881" max="10881" width="3.5" style="52" customWidth="1"/>
    <col min="10882" max="10882" width="9" style="52" customWidth="1"/>
    <col min="10883" max="10883" width="3.75" style="52" customWidth="1"/>
    <col min="10884" max="10884" width="3.5" style="52" customWidth="1"/>
    <col min="10885" max="10885" width="9" style="52" customWidth="1"/>
    <col min="10886" max="10886" width="3.75" style="52" customWidth="1"/>
    <col min="10887" max="10887" width="3.5" style="52" customWidth="1"/>
    <col min="10888" max="10888" width="9" style="52" customWidth="1"/>
    <col min="10889" max="10889" width="3.75" style="52" customWidth="1"/>
    <col min="10890" max="10890" width="3.5" style="52" customWidth="1"/>
    <col min="10891" max="10891" width="9" style="52" customWidth="1"/>
    <col min="10892" max="10892" width="3.75" style="52" customWidth="1"/>
    <col min="10893" max="10893" width="3.5" style="52" customWidth="1"/>
    <col min="10894" max="10894" width="9" style="52" customWidth="1"/>
    <col min="10895" max="10895" width="3.75" style="52" customWidth="1"/>
    <col min="10896" max="10896" width="3.5" style="52" customWidth="1"/>
    <col min="10897" max="11104" width="9" style="52"/>
    <col min="11105" max="11105" width="4.5" style="52" bestFit="1" customWidth="1"/>
    <col min="11106" max="11106" width="22.375" style="52" bestFit="1" customWidth="1"/>
    <col min="11107" max="11108" width="9" style="52"/>
    <col min="11109" max="11109" width="23.25" style="52" bestFit="1" customWidth="1"/>
    <col min="11110" max="11110" width="24.875" style="52" bestFit="1" customWidth="1"/>
    <col min="11111" max="11111" width="15" style="52" bestFit="1" customWidth="1"/>
    <col min="11112" max="11112" width="13.375" style="52" bestFit="1" customWidth="1"/>
    <col min="11113" max="11113" width="10" style="52" bestFit="1" customWidth="1"/>
    <col min="11114" max="11114" width="9.375" style="52" bestFit="1" customWidth="1"/>
    <col min="11115" max="11115" width="4.625" style="52" bestFit="1" customWidth="1"/>
    <col min="11116" max="11123" width="3.75" style="52" bestFit="1" customWidth="1"/>
    <col min="11124" max="11124" width="3.125" style="52" bestFit="1" customWidth="1"/>
    <col min="11125" max="11125" width="3.75" style="52" bestFit="1" customWidth="1"/>
    <col min="11126" max="11127" width="3.125" style="52" bestFit="1" customWidth="1"/>
    <col min="11128" max="11128" width="8.875" style="52" customWidth="1"/>
    <col min="11129" max="11129" width="10" style="52" customWidth="1"/>
    <col min="11130" max="11130" width="3.75" style="52" customWidth="1"/>
    <col min="11131" max="11131" width="3.5" style="52" customWidth="1"/>
    <col min="11132" max="11132" width="12.75" style="52" customWidth="1"/>
    <col min="11133" max="11133" width="3.75" style="52" customWidth="1"/>
    <col min="11134" max="11134" width="3.5" style="52" customWidth="1"/>
    <col min="11135" max="11135" width="9" style="52" customWidth="1"/>
    <col min="11136" max="11136" width="3.75" style="52" customWidth="1"/>
    <col min="11137" max="11137" width="3.5" style="52" customWidth="1"/>
    <col min="11138" max="11138" width="9" style="52" customWidth="1"/>
    <col min="11139" max="11139" width="3.75" style="52" customWidth="1"/>
    <col min="11140" max="11140" width="3.5" style="52" customWidth="1"/>
    <col min="11141" max="11141" width="9" style="52" customWidth="1"/>
    <col min="11142" max="11142" width="3.75" style="52" customWidth="1"/>
    <col min="11143" max="11143" width="3.5" style="52" customWidth="1"/>
    <col min="11144" max="11144" width="9" style="52" customWidth="1"/>
    <col min="11145" max="11145" width="3.75" style="52" customWidth="1"/>
    <col min="11146" max="11146" width="3.5" style="52" customWidth="1"/>
    <col min="11147" max="11147" width="9" style="52" customWidth="1"/>
    <col min="11148" max="11148" width="3.75" style="52" customWidth="1"/>
    <col min="11149" max="11149" width="3.5" style="52" customWidth="1"/>
    <col min="11150" max="11150" width="9" style="52" customWidth="1"/>
    <col min="11151" max="11151" width="3.75" style="52" customWidth="1"/>
    <col min="11152" max="11152" width="3.5" style="52" customWidth="1"/>
    <col min="11153" max="11360" width="9" style="52"/>
    <col min="11361" max="11361" width="4.5" style="52" bestFit="1" customWidth="1"/>
    <col min="11362" max="11362" width="22.375" style="52" bestFit="1" customWidth="1"/>
    <col min="11363" max="11364" width="9" style="52"/>
    <col min="11365" max="11365" width="23.25" style="52" bestFit="1" customWidth="1"/>
    <col min="11366" max="11366" width="24.875" style="52" bestFit="1" customWidth="1"/>
    <col min="11367" max="11367" width="15" style="52" bestFit="1" customWidth="1"/>
    <col min="11368" max="11368" width="13.375" style="52" bestFit="1" customWidth="1"/>
    <col min="11369" max="11369" width="10" style="52" bestFit="1" customWidth="1"/>
    <col min="11370" max="11370" width="9.375" style="52" bestFit="1" customWidth="1"/>
    <col min="11371" max="11371" width="4.625" style="52" bestFit="1" customWidth="1"/>
    <col min="11372" max="11379" width="3.75" style="52" bestFit="1" customWidth="1"/>
    <col min="11380" max="11380" width="3.125" style="52" bestFit="1" customWidth="1"/>
    <col min="11381" max="11381" width="3.75" style="52" bestFit="1" customWidth="1"/>
    <col min="11382" max="11383" width="3.125" style="52" bestFit="1" customWidth="1"/>
    <col min="11384" max="11384" width="8.875" style="52" customWidth="1"/>
    <col min="11385" max="11385" width="10" style="52" customWidth="1"/>
    <col min="11386" max="11386" width="3.75" style="52" customWidth="1"/>
    <col min="11387" max="11387" width="3.5" style="52" customWidth="1"/>
    <col min="11388" max="11388" width="12.75" style="52" customWidth="1"/>
    <col min="11389" max="11389" width="3.75" style="52" customWidth="1"/>
    <col min="11390" max="11390" width="3.5" style="52" customWidth="1"/>
    <col min="11391" max="11391" width="9" style="52" customWidth="1"/>
    <col min="11392" max="11392" width="3.75" style="52" customWidth="1"/>
    <col min="11393" max="11393" width="3.5" style="52" customWidth="1"/>
    <col min="11394" max="11394" width="9" style="52" customWidth="1"/>
    <col min="11395" max="11395" width="3.75" style="52" customWidth="1"/>
    <col min="11396" max="11396" width="3.5" style="52" customWidth="1"/>
    <col min="11397" max="11397" width="9" style="52" customWidth="1"/>
    <col min="11398" max="11398" width="3.75" style="52" customWidth="1"/>
    <col min="11399" max="11399" width="3.5" style="52" customWidth="1"/>
    <col min="11400" max="11400" width="9" style="52" customWidth="1"/>
    <col min="11401" max="11401" width="3.75" style="52" customWidth="1"/>
    <col min="11402" max="11402" width="3.5" style="52" customWidth="1"/>
    <col min="11403" max="11403" width="9" style="52" customWidth="1"/>
    <col min="11404" max="11404" width="3.75" style="52" customWidth="1"/>
    <col min="11405" max="11405" width="3.5" style="52" customWidth="1"/>
    <col min="11406" max="11406" width="9" style="52" customWidth="1"/>
    <col min="11407" max="11407" width="3.75" style="52" customWidth="1"/>
    <col min="11408" max="11408" width="3.5" style="52" customWidth="1"/>
    <col min="11409" max="11616" width="9" style="52"/>
    <col min="11617" max="11617" width="4.5" style="52" bestFit="1" customWidth="1"/>
    <col min="11618" max="11618" width="22.375" style="52" bestFit="1" customWidth="1"/>
    <col min="11619" max="11620" width="9" style="52"/>
    <col min="11621" max="11621" width="23.25" style="52" bestFit="1" customWidth="1"/>
    <col min="11622" max="11622" width="24.875" style="52" bestFit="1" customWidth="1"/>
    <col min="11623" max="11623" width="15" style="52" bestFit="1" customWidth="1"/>
    <col min="11624" max="11624" width="13.375" style="52" bestFit="1" customWidth="1"/>
    <col min="11625" max="11625" width="10" style="52" bestFit="1" customWidth="1"/>
    <col min="11626" max="11626" width="9.375" style="52" bestFit="1" customWidth="1"/>
    <col min="11627" max="11627" width="4.625" style="52" bestFit="1" customWidth="1"/>
    <col min="11628" max="11635" width="3.75" style="52" bestFit="1" customWidth="1"/>
    <col min="11636" max="11636" width="3.125" style="52" bestFit="1" customWidth="1"/>
    <col min="11637" max="11637" width="3.75" style="52" bestFit="1" customWidth="1"/>
    <col min="11638" max="11639" width="3.125" style="52" bestFit="1" customWidth="1"/>
    <col min="11640" max="11640" width="8.875" style="52" customWidth="1"/>
    <col min="11641" max="11641" width="10" style="52" customWidth="1"/>
    <col min="11642" max="11642" width="3.75" style="52" customWidth="1"/>
    <col min="11643" max="11643" width="3.5" style="52" customWidth="1"/>
    <col min="11644" max="11644" width="12.75" style="52" customWidth="1"/>
    <col min="11645" max="11645" width="3.75" style="52" customWidth="1"/>
    <col min="11646" max="11646" width="3.5" style="52" customWidth="1"/>
    <col min="11647" max="11647" width="9" style="52" customWidth="1"/>
    <col min="11648" max="11648" width="3.75" style="52" customWidth="1"/>
    <col min="11649" max="11649" width="3.5" style="52" customWidth="1"/>
    <col min="11650" max="11650" width="9" style="52" customWidth="1"/>
    <col min="11651" max="11651" width="3.75" style="52" customWidth="1"/>
    <col min="11652" max="11652" width="3.5" style="52" customWidth="1"/>
    <col min="11653" max="11653" width="9" style="52" customWidth="1"/>
    <col min="11654" max="11654" width="3.75" style="52" customWidth="1"/>
    <col min="11655" max="11655" width="3.5" style="52" customWidth="1"/>
    <col min="11656" max="11656" width="9" style="52" customWidth="1"/>
    <col min="11657" max="11657" width="3.75" style="52" customWidth="1"/>
    <col min="11658" max="11658" width="3.5" style="52" customWidth="1"/>
    <col min="11659" max="11659" width="9" style="52" customWidth="1"/>
    <col min="11660" max="11660" width="3.75" style="52" customWidth="1"/>
    <col min="11661" max="11661" width="3.5" style="52" customWidth="1"/>
    <col min="11662" max="11662" width="9" style="52" customWidth="1"/>
    <col min="11663" max="11663" width="3.75" style="52" customWidth="1"/>
    <col min="11664" max="11664" width="3.5" style="52" customWidth="1"/>
    <col min="11665" max="11872" width="9" style="52"/>
    <col min="11873" max="11873" width="4.5" style="52" bestFit="1" customWidth="1"/>
    <col min="11874" max="11874" width="22.375" style="52" bestFit="1" customWidth="1"/>
    <col min="11875" max="11876" width="9" style="52"/>
    <col min="11877" max="11877" width="23.25" style="52" bestFit="1" customWidth="1"/>
    <col min="11878" max="11878" width="24.875" style="52" bestFit="1" customWidth="1"/>
    <col min="11879" max="11879" width="15" style="52" bestFit="1" customWidth="1"/>
    <col min="11880" max="11880" width="13.375" style="52" bestFit="1" customWidth="1"/>
    <col min="11881" max="11881" width="10" style="52" bestFit="1" customWidth="1"/>
    <col min="11882" max="11882" width="9.375" style="52" bestFit="1" customWidth="1"/>
    <col min="11883" max="11883" width="4.625" style="52" bestFit="1" customWidth="1"/>
    <col min="11884" max="11891" width="3.75" style="52" bestFit="1" customWidth="1"/>
    <col min="11892" max="11892" width="3.125" style="52" bestFit="1" customWidth="1"/>
    <col min="11893" max="11893" width="3.75" style="52" bestFit="1" customWidth="1"/>
    <col min="11894" max="11895" width="3.125" style="52" bestFit="1" customWidth="1"/>
    <col min="11896" max="11896" width="8.875" style="52" customWidth="1"/>
    <col min="11897" max="11897" width="10" style="52" customWidth="1"/>
    <col min="11898" max="11898" width="3.75" style="52" customWidth="1"/>
    <col min="11899" max="11899" width="3.5" style="52" customWidth="1"/>
    <col min="11900" max="11900" width="12.75" style="52" customWidth="1"/>
    <col min="11901" max="11901" width="3.75" style="52" customWidth="1"/>
    <col min="11902" max="11902" width="3.5" style="52" customWidth="1"/>
    <col min="11903" max="11903" width="9" style="52" customWidth="1"/>
    <col min="11904" max="11904" width="3.75" style="52" customWidth="1"/>
    <col min="11905" max="11905" width="3.5" style="52" customWidth="1"/>
    <col min="11906" max="11906" width="9" style="52" customWidth="1"/>
    <col min="11907" max="11907" width="3.75" style="52" customWidth="1"/>
    <col min="11908" max="11908" width="3.5" style="52" customWidth="1"/>
    <col min="11909" max="11909" width="9" style="52" customWidth="1"/>
    <col min="11910" max="11910" width="3.75" style="52" customWidth="1"/>
    <col min="11911" max="11911" width="3.5" style="52" customWidth="1"/>
    <col min="11912" max="11912" width="9" style="52" customWidth="1"/>
    <col min="11913" max="11913" width="3.75" style="52" customWidth="1"/>
    <col min="11914" max="11914" width="3.5" style="52" customWidth="1"/>
    <col min="11915" max="11915" width="9" style="52" customWidth="1"/>
    <col min="11916" max="11916" width="3.75" style="52" customWidth="1"/>
    <col min="11917" max="11917" width="3.5" style="52" customWidth="1"/>
    <col min="11918" max="11918" width="9" style="52" customWidth="1"/>
    <col min="11919" max="11919" width="3.75" style="52" customWidth="1"/>
    <col min="11920" max="11920" width="3.5" style="52" customWidth="1"/>
    <col min="11921" max="12128" width="9" style="52"/>
    <col min="12129" max="12129" width="4.5" style="52" bestFit="1" customWidth="1"/>
    <col min="12130" max="12130" width="22.375" style="52" bestFit="1" customWidth="1"/>
    <col min="12131" max="12132" width="9" style="52"/>
    <col min="12133" max="12133" width="23.25" style="52" bestFit="1" customWidth="1"/>
    <col min="12134" max="12134" width="24.875" style="52" bestFit="1" customWidth="1"/>
    <col min="12135" max="12135" width="15" style="52" bestFit="1" customWidth="1"/>
    <col min="12136" max="12136" width="13.375" style="52" bestFit="1" customWidth="1"/>
    <col min="12137" max="12137" width="10" style="52" bestFit="1" customWidth="1"/>
    <col min="12138" max="12138" width="9.375" style="52" bestFit="1" customWidth="1"/>
    <col min="12139" max="12139" width="4.625" style="52" bestFit="1" customWidth="1"/>
    <col min="12140" max="12147" width="3.75" style="52" bestFit="1" customWidth="1"/>
    <col min="12148" max="12148" width="3.125" style="52" bestFit="1" customWidth="1"/>
    <col min="12149" max="12149" width="3.75" style="52" bestFit="1" customWidth="1"/>
    <col min="12150" max="12151" width="3.125" style="52" bestFit="1" customWidth="1"/>
    <col min="12152" max="12152" width="8.875" style="52" customWidth="1"/>
    <col min="12153" max="12153" width="10" style="52" customWidth="1"/>
    <col min="12154" max="12154" width="3.75" style="52" customWidth="1"/>
    <col min="12155" max="12155" width="3.5" style="52" customWidth="1"/>
    <col min="12156" max="12156" width="12.75" style="52" customWidth="1"/>
    <col min="12157" max="12157" width="3.75" style="52" customWidth="1"/>
    <col min="12158" max="12158" width="3.5" style="52" customWidth="1"/>
    <col min="12159" max="12159" width="9" style="52" customWidth="1"/>
    <col min="12160" max="12160" width="3.75" style="52" customWidth="1"/>
    <col min="12161" max="12161" width="3.5" style="52" customWidth="1"/>
    <col min="12162" max="12162" width="9" style="52" customWidth="1"/>
    <col min="12163" max="12163" width="3.75" style="52" customWidth="1"/>
    <col min="12164" max="12164" width="3.5" style="52" customWidth="1"/>
    <col min="12165" max="12165" width="9" style="52" customWidth="1"/>
    <col min="12166" max="12166" width="3.75" style="52" customWidth="1"/>
    <col min="12167" max="12167" width="3.5" style="52" customWidth="1"/>
    <col min="12168" max="12168" width="9" style="52" customWidth="1"/>
    <col min="12169" max="12169" width="3.75" style="52" customWidth="1"/>
    <col min="12170" max="12170" width="3.5" style="52" customWidth="1"/>
    <col min="12171" max="12171" width="9" style="52" customWidth="1"/>
    <col min="12172" max="12172" width="3.75" style="52" customWidth="1"/>
    <col min="12173" max="12173" width="3.5" style="52" customWidth="1"/>
    <col min="12174" max="12174" width="9" style="52" customWidth="1"/>
    <col min="12175" max="12175" width="3.75" style="52" customWidth="1"/>
    <col min="12176" max="12176" width="3.5" style="52" customWidth="1"/>
    <col min="12177" max="12384" width="9" style="52"/>
    <col min="12385" max="12385" width="4.5" style="52" bestFit="1" customWidth="1"/>
    <col min="12386" max="12386" width="22.375" style="52" bestFit="1" customWidth="1"/>
    <col min="12387" max="12388" width="9" style="52"/>
    <col min="12389" max="12389" width="23.25" style="52" bestFit="1" customWidth="1"/>
    <col min="12390" max="12390" width="24.875" style="52" bestFit="1" customWidth="1"/>
    <col min="12391" max="12391" width="15" style="52" bestFit="1" customWidth="1"/>
    <col min="12392" max="12392" width="13.375" style="52" bestFit="1" customWidth="1"/>
    <col min="12393" max="12393" width="10" style="52" bestFit="1" customWidth="1"/>
    <col min="12394" max="12394" width="9.375" style="52" bestFit="1" customWidth="1"/>
    <col min="12395" max="12395" width="4.625" style="52" bestFit="1" customWidth="1"/>
    <col min="12396" max="12403" width="3.75" style="52" bestFit="1" customWidth="1"/>
    <col min="12404" max="12404" width="3.125" style="52" bestFit="1" customWidth="1"/>
    <col min="12405" max="12405" width="3.75" style="52" bestFit="1" customWidth="1"/>
    <col min="12406" max="12407" width="3.125" style="52" bestFit="1" customWidth="1"/>
    <col min="12408" max="12408" width="8.875" style="52" customWidth="1"/>
    <col min="12409" max="12409" width="10" style="52" customWidth="1"/>
    <col min="12410" max="12410" width="3.75" style="52" customWidth="1"/>
    <col min="12411" max="12411" width="3.5" style="52" customWidth="1"/>
    <col min="12412" max="12412" width="12.75" style="52" customWidth="1"/>
    <col min="12413" max="12413" width="3.75" style="52" customWidth="1"/>
    <col min="12414" max="12414" width="3.5" style="52" customWidth="1"/>
    <col min="12415" max="12415" width="9" style="52" customWidth="1"/>
    <col min="12416" max="12416" width="3.75" style="52" customWidth="1"/>
    <col min="12417" max="12417" width="3.5" style="52" customWidth="1"/>
    <col min="12418" max="12418" width="9" style="52" customWidth="1"/>
    <col min="12419" max="12419" width="3.75" style="52" customWidth="1"/>
    <col min="12420" max="12420" width="3.5" style="52" customWidth="1"/>
    <col min="12421" max="12421" width="9" style="52" customWidth="1"/>
    <col min="12422" max="12422" width="3.75" style="52" customWidth="1"/>
    <col min="12423" max="12423" width="3.5" style="52" customWidth="1"/>
    <col min="12424" max="12424" width="9" style="52" customWidth="1"/>
    <col min="12425" max="12425" width="3.75" style="52" customWidth="1"/>
    <col min="12426" max="12426" width="3.5" style="52" customWidth="1"/>
    <col min="12427" max="12427" width="9" style="52" customWidth="1"/>
    <col min="12428" max="12428" width="3.75" style="52" customWidth="1"/>
    <col min="12429" max="12429" width="3.5" style="52" customWidth="1"/>
    <col min="12430" max="12430" width="9" style="52" customWidth="1"/>
    <col min="12431" max="12431" width="3.75" style="52" customWidth="1"/>
    <col min="12432" max="12432" width="3.5" style="52" customWidth="1"/>
    <col min="12433" max="12640" width="9" style="52"/>
    <col min="12641" max="12641" width="4.5" style="52" bestFit="1" customWidth="1"/>
    <col min="12642" max="12642" width="22.375" style="52" bestFit="1" customWidth="1"/>
    <col min="12643" max="12644" width="9" style="52"/>
    <col min="12645" max="12645" width="23.25" style="52" bestFit="1" customWidth="1"/>
    <col min="12646" max="12646" width="24.875" style="52" bestFit="1" customWidth="1"/>
    <col min="12647" max="12647" width="15" style="52" bestFit="1" customWidth="1"/>
    <col min="12648" max="12648" width="13.375" style="52" bestFit="1" customWidth="1"/>
    <col min="12649" max="12649" width="10" style="52" bestFit="1" customWidth="1"/>
    <col min="12650" max="12650" width="9.375" style="52" bestFit="1" customWidth="1"/>
    <col min="12651" max="12651" width="4.625" style="52" bestFit="1" customWidth="1"/>
    <col min="12652" max="12659" width="3.75" style="52" bestFit="1" customWidth="1"/>
    <col min="12660" max="12660" width="3.125" style="52" bestFit="1" customWidth="1"/>
    <col min="12661" max="12661" width="3.75" style="52" bestFit="1" customWidth="1"/>
    <col min="12662" max="12663" width="3.125" style="52" bestFit="1" customWidth="1"/>
    <col min="12664" max="12664" width="8.875" style="52" customWidth="1"/>
    <col min="12665" max="12665" width="10" style="52" customWidth="1"/>
    <col min="12666" max="12666" width="3.75" style="52" customWidth="1"/>
    <col min="12667" max="12667" width="3.5" style="52" customWidth="1"/>
    <col min="12668" max="12668" width="12.75" style="52" customWidth="1"/>
    <col min="12669" max="12669" width="3.75" style="52" customWidth="1"/>
    <col min="12670" max="12670" width="3.5" style="52" customWidth="1"/>
    <col min="12671" max="12671" width="9" style="52" customWidth="1"/>
    <col min="12672" max="12672" width="3.75" style="52" customWidth="1"/>
    <col min="12673" max="12673" width="3.5" style="52" customWidth="1"/>
    <col min="12674" max="12674" width="9" style="52" customWidth="1"/>
    <col min="12675" max="12675" width="3.75" style="52" customWidth="1"/>
    <col min="12676" max="12676" width="3.5" style="52" customWidth="1"/>
    <col min="12677" max="12677" width="9" style="52" customWidth="1"/>
    <col min="12678" max="12678" width="3.75" style="52" customWidth="1"/>
    <col min="12679" max="12679" width="3.5" style="52" customWidth="1"/>
    <col min="12680" max="12680" width="9" style="52" customWidth="1"/>
    <col min="12681" max="12681" width="3.75" style="52" customWidth="1"/>
    <col min="12682" max="12682" width="3.5" style="52" customWidth="1"/>
    <col min="12683" max="12683" width="9" style="52" customWidth="1"/>
    <col min="12684" max="12684" width="3.75" style="52" customWidth="1"/>
    <col min="12685" max="12685" width="3.5" style="52" customWidth="1"/>
    <col min="12686" max="12686" width="9" style="52" customWidth="1"/>
    <col min="12687" max="12687" width="3.75" style="52" customWidth="1"/>
    <col min="12688" max="12688" width="3.5" style="52" customWidth="1"/>
    <col min="12689" max="12896" width="9" style="52"/>
    <col min="12897" max="12897" width="4.5" style="52" bestFit="1" customWidth="1"/>
    <col min="12898" max="12898" width="22.375" style="52" bestFit="1" customWidth="1"/>
    <col min="12899" max="12900" width="9" style="52"/>
    <col min="12901" max="12901" width="23.25" style="52" bestFit="1" customWidth="1"/>
    <col min="12902" max="12902" width="24.875" style="52" bestFit="1" customWidth="1"/>
    <col min="12903" max="12903" width="15" style="52" bestFit="1" customWidth="1"/>
    <col min="12904" max="12904" width="13.375" style="52" bestFit="1" customWidth="1"/>
    <col min="12905" max="12905" width="10" style="52" bestFit="1" customWidth="1"/>
    <col min="12906" max="12906" width="9.375" style="52" bestFit="1" customWidth="1"/>
    <col min="12907" max="12907" width="4.625" style="52" bestFit="1" customWidth="1"/>
    <col min="12908" max="12915" width="3.75" style="52" bestFit="1" customWidth="1"/>
    <col min="12916" max="12916" width="3.125" style="52" bestFit="1" customWidth="1"/>
    <col min="12917" max="12917" width="3.75" style="52" bestFit="1" customWidth="1"/>
    <col min="12918" max="12919" width="3.125" style="52" bestFit="1" customWidth="1"/>
    <col min="12920" max="12920" width="8.875" style="52" customWidth="1"/>
    <col min="12921" max="12921" width="10" style="52" customWidth="1"/>
    <col min="12922" max="12922" width="3.75" style="52" customWidth="1"/>
    <col min="12923" max="12923" width="3.5" style="52" customWidth="1"/>
    <col min="12924" max="12924" width="12.75" style="52" customWidth="1"/>
    <col min="12925" max="12925" width="3.75" style="52" customWidth="1"/>
    <col min="12926" max="12926" width="3.5" style="52" customWidth="1"/>
    <col min="12927" max="12927" width="9" style="52" customWidth="1"/>
    <col min="12928" max="12928" width="3.75" style="52" customWidth="1"/>
    <col min="12929" max="12929" width="3.5" style="52" customWidth="1"/>
    <col min="12930" max="12930" width="9" style="52" customWidth="1"/>
    <col min="12931" max="12931" width="3.75" style="52" customWidth="1"/>
    <col min="12932" max="12932" width="3.5" style="52" customWidth="1"/>
    <col min="12933" max="12933" width="9" style="52" customWidth="1"/>
    <col min="12934" max="12934" width="3.75" style="52" customWidth="1"/>
    <col min="12935" max="12935" width="3.5" style="52" customWidth="1"/>
    <col min="12936" max="12936" width="9" style="52" customWidth="1"/>
    <col min="12937" max="12937" width="3.75" style="52" customWidth="1"/>
    <col min="12938" max="12938" width="3.5" style="52" customWidth="1"/>
    <col min="12939" max="12939" width="9" style="52" customWidth="1"/>
    <col min="12940" max="12940" width="3.75" style="52" customWidth="1"/>
    <col min="12941" max="12941" width="3.5" style="52" customWidth="1"/>
    <col min="12942" max="12942" width="9" style="52" customWidth="1"/>
    <col min="12943" max="12943" width="3.75" style="52" customWidth="1"/>
    <col min="12944" max="12944" width="3.5" style="52" customWidth="1"/>
    <col min="12945" max="13152" width="9" style="52"/>
    <col min="13153" max="13153" width="4.5" style="52" bestFit="1" customWidth="1"/>
    <col min="13154" max="13154" width="22.375" style="52" bestFit="1" customWidth="1"/>
    <col min="13155" max="13156" width="9" style="52"/>
    <col min="13157" max="13157" width="23.25" style="52" bestFit="1" customWidth="1"/>
    <col min="13158" max="13158" width="24.875" style="52" bestFit="1" customWidth="1"/>
    <col min="13159" max="13159" width="15" style="52" bestFit="1" customWidth="1"/>
    <col min="13160" max="13160" width="13.375" style="52" bestFit="1" customWidth="1"/>
    <col min="13161" max="13161" width="10" style="52" bestFit="1" customWidth="1"/>
    <col min="13162" max="13162" width="9.375" style="52" bestFit="1" customWidth="1"/>
    <col min="13163" max="13163" width="4.625" style="52" bestFit="1" customWidth="1"/>
    <col min="13164" max="13171" width="3.75" style="52" bestFit="1" customWidth="1"/>
    <col min="13172" max="13172" width="3.125" style="52" bestFit="1" customWidth="1"/>
    <col min="13173" max="13173" width="3.75" style="52" bestFit="1" customWidth="1"/>
    <col min="13174" max="13175" width="3.125" style="52" bestFit="1" customWidth="1"/>
    <col min="13176" max="13176" width="8.875" style="52" customWidth="1"/>
    <col min="13177" max="13177" width="10" style="52" customWidth="1"/>
    <col min="13178" max="13178" width="3.75" style="52" customWidth="1"/>
    <col min="13179" max="13179" width="3.5" style="52" customWidth="1"/>
    <col min="13180" max="13180" width="12.75" style="52" customWidth="1"/>
    <col min="13181" max="13181" width="3.75" style="52" customWidth="1"/>
    <col min="13182" max="13182" width="3.5" style="52" customWidth="1"/>
    <col min="13183" max="13183" width="9" style="52" customWidth="1"/>
    <col min="13184" max="13184" width="3.75" style="52" customWidth="1"/>
    <col min="13185" max="13185" width="3.5" style="52" customWidth="1"/>
    <col min="13186" max="13186" width="9" style="52" customWidth="1"/>
    <col min="13187" max="13187" width="3.75" style="52" customWidth="1"/>
    <col min="13188" max="13188" width="3.5" style="52" customWidth="1"/>
    <col min="13189" max="13189" width="9" style="52" customWidth="1"/>
    <col min="13190" max="13190" width="3.75" style="52" customWidth="1"/>
    <col min="13191" max="13191" width="3.5" style="52" customWidth="1"/>
    <col min="13192" max="13192" width="9" style="52" customWidth="1"/>
    <col min="13193" max="13193" width="3.75" style="52" customWidth="1"/>
    <col min="13194" max="13194" width="3.5" style="52" customWidth="1"/>
    <col min="13195" max="13195" width="9" style="52" customWidth="1"/>
    <col min="13196" max="13196" width="3.75" style="52" customWidth="1"/>
    <col min="13197" max="13197" width="3.5" style="52" customWidth="1"/>
    <col min="13198" max="13198" width="9" style="52" customWidth="1"/>
    <col min="13199" max="13199" width="3.75" style="52" customWidth="1"/>
    <col min="13200" max="13200" width="3.5" style="52" customWidth="1"/>
    <col min="13201" max="13408" width="9" style="52"/>
    <col min="13409" max="13409" width="4.5" style="52" bestFit="1" customWidth="1"/>
    <col min="13410" max="13410" width="22.375" style="52" bestFit="1" customWidth="1"/>
    <col min="13411" max="13412" width="9" style="52"/>
    <col min="13413" max="13413" width="23.25" style="52" bestFit="1" customWidth="1"/>
    <col min="13414" max="13414" width="24.875" style="52" bestFit="1" customWidth="1"/>
    <col min="13415" max="13415" width="15" style="52" bestFit="1" customWidth="1"/>
    <col min="13416" max="13416" width="13.375" style="52" bestFit="1" customWidth="1"/>
    <col min="13417" max="13417" width="10" style="52" bestFit="1" customWidth="1"/>
    <col min="13418" max="13418" width="9.375" style="52" bestFit="1" customWidth="1"/>
    <col min="13419" max="13419" width="4.625" style="52" bestFit="1" customWidth="1"/>
    <col min="13420" max="13427" width="3.75" style="52" bestFit="1" customWidth="1"/>
    <col min="13428" max="13428" width="3.125" style="52" bestFit="1" customWidth="1"/>
    <col min="13429" max="13429" width="3.75" style="52" bestFit="1" customWidth="1"/>
    <col min="13430" max="13431" width="3.125" style="52" bestFit="1" customWidth="1"/>
    <col min="13432" max="13432" width="8.875" style="52" customWidth="1"/>
    <col min="13433" max="13433" width="10" style="52" customWidth="1"/>
    <col min="13434" max="13434" width="3.75" style="52" customWidth="1"/>
    <col min="13435" max="13435" width="3.5" style="52" customWidth="1"/>
    <col min="13436" max="13436" width="12.75" style="52" customWidth="1"/>
    <col min="13437" max="13437" width="3.75" style="52" customWidth="1"/>
    <col min="13438" max="13438" width="3.5" style="52" customWidth="1"/>
    <col min="13439" max="13439" width="9" style="52" customWidth="1"/>
    <col min="13440" max="13440" width="3.75" style="52" customWidth="1"/>
    <col min="13441" max="13441" width="3.5" style="52" customWidth="1"/>
    <col min="13442" max="13442" width="9" style="52" customWidth="1"/>
    <col min="13443" max="13443" width="3.75" style="52" customWidth="1"/>
    <col min="13444" max="13444" width="3.5" style="52" customWidth="1"/>
    <col min="13445" max="13445" width="9" style="52" customWidth="1"/>
    <col min="13446" max="13446" width="3.75" style="52" customWidth="1"/>
    <col min="13447" max="13447" width="3.5" style="52" customWidth="1"/>
    <col min="13448" max="13448" width="9" style="52" customWidth="1"/>
    <col min="13449" max="13449" width="3.75" style="52" customWidth="1"/>
    <col min="13450" max="13450" width="3.5" style="52" customWidth="1"/>
    <col min="13451" max="13451" width="9" style="52" customWidth="1"/>
    <col min="13452" max="13452" width="3.75" style="52" customWidth="1"/>
    <col min="13453" max="13453" width="3.5" style="52" customWidth="1"/>
    <col min="13454" max="13454" width="9" style="52" customWidth="1"/>
    <col min="13455" max="13455" width="3.75" style="52" customWidth="1"/>
    <col min="13456" max="13456" width="3.5" style="52" customWidth="1"/>
    <col min="13457" max="13664" width="9" style="52"/>
    <col min="13665" max="13665" width="4.5" style="52" bestFit="1" customWidth="1"/>
    <col min="13666" max="13666" width="22.375" style="52" bestFit="1" customWidth="1"/>
    <col min="13667" max="13668" width="9" style="52"/>
    <col min="13669" max="13669" width="23.25" style="52" bestFit="1" customWidth="1"/>
    <col min="13670" max="13670" width="24.875" style="52" bestFit="1" customWidth="1"/>
    <col min="13671" max="13671" width="15" style="52" bestFit="1" customWidth="1"/>
    <col min="13672" max="13672" width="13.375" style="52" bestFit="1" customWidth="1"/>
    <col min="13673" max="13673" width="10" style="52" bestFit="1" customWidth="1"/>
    <col min="13674" max="13674" width="9.375" style="52" bestFit="1" customWidth="1"/>
    <col min="13675" max="13675" width="4.625" style="52" bestFit="1" customWidth="1"/>
    <col min="13676" max="13683" width="3.75" style="52" bestFit="1" customWidth="1"/>
    <col min="13684" max="13684" width="3.125" style="52" bestFit="1" customWidth="1"/>
    <col min="13685" max="13685" width="3.75" style="52" bestFit="1" customWidth="1"/>
    <col min="13686" max="13687" width="3.125" style="52" bestFit="1" customWidth="1"/>
    <col min="13688" max="13688" width="8.875" style="52" customWidth="1"/>
    <col min="13689" max="13689" width="10" style="52" customWidth="1"/>
    <col min="13690" max="13690" width="3.75" style="52" customWidth="1"/>
    <col min="13691" max="13691" width="3.5" style="52" customWidth="1"/>
    <col min="13692" max="13692" width="12.75" style="52" customWidth="1"/>
    <col min="13693" max="13693" width="3.75" style="52" customWidth="1"/>
    <col min="13694" max="13694" width="3.5" style="52" customWidth="1"/>
    <col min="13695" max="13695" width="9" style="52" customWidth="1"/>
    <col min="13696" max="13696" width="3.75" style="52" customWidth="1"/>
    <col min="13697" max="13697" width="3.5" style="52" customWidth="1"/>
    <col min="13698" max="13698" width="9" style="52" customWidth="1"/>
    <col min="13699" max="13699" width="3.75" style="52" customWidth="1"/>
    <col min="13700" max="13700" width="3.5" style="52" customWidth="1"/>
    <col min="13701" max="13701" width="9" style="52" customWidth="1"/>
    <col min="13702" max="13702" width="3.75" style="52" customWidth="1"/>
    <col min="13703" max="13703" width="3.5" style="52" customWidth="1"/>
    <col min="13704" max="13704" width="9" style="52" customWidth="1"/>
    <col min="13705" max="13705" width="3.75" style="52" customWidth="1"/>
    <col min="13706" max="13706" width="3.5" style="52" customWidth="1"/>
    <col min="13707" max="13707" width="9" style="52" customWidth="1"/>
    <col min="13708" max="13708" width="3.75" style="52" customWidth="1"/>
    <col min="13709" max="13709" width="3.5" style="52" customWidth="1"/>
    <col min="13710" max="13710" width="9" style="52" customWidth="1"/>
    <col min="13711" max="13711" width="3.75" style="52" customWidth="1"/>
    <col min="13712" max="13712" width="3.5" style="52" customWidth="1"/>
    <col min="13713" max="13920" width="9" style="52"/>
    <col min="13921" max="13921" width="4.5" style="52" bestFit="1" customWidth="1"/>
    <col min="13922" max="13922" width="22.375" style="52" bestFit="1" customWidth="1"/>
    <col min="13923" max="13924" width="9" style="52"/>
    <col min="13925" max="13925" width="23.25" style="52" bestFit="1" customWidth="1"/>
    <col min="13926" max="13926" width="24.875" style="52" bestFit="1" customWidth="1"/>
    <col min="13927" max="13927" width="15" style="52" bestFit="1" customWidth="1"/>
    <col min="13928" max="13928" width="13.375" style="52" bestFit="1" customWidth="1"/>
    <col min="13929" max="13929" width="10" style="52" bestFit="1" customWidth="1"/>
    <col min="13930" max="13930" width="9.375" style="52" bestFit="1" customWidth="1"/>
    <col min="13931" max="13931" width="4.625" style="52" bestFit="1" customWidth="1"/>
    <col min="13932" max="13939" width="3.75" style="52" bestFit="1" customWidth="1"/>
    <col min="13940" max="13940" width="3.125" style="52" bestFit="1" customWidth="1"/>
    <col min="13941" max="13941" width="3.75" style="52" bestFit="1" customWidth="1"/>
    <col min="13942" max="13943" width="3.125" style="52" bestFit="1" customWidth="1"/>
    <col min="13944" max="13944" width="8.875" style="52" customWidth="1"/>
    <col min="13945" max="13945" width="10" style="52" customWidth="1"/>
    <col min="13946" max="13946" width="3.75" style="52" customWidth="1"/>
    <col min="13947" max="13947" width="3.5" style="52" customWidth="1"/>
    <col min="13948" max="13948" width="12.75" style="52" customWidth="1"/>
    <col min="13949" max="13949" width="3.75" style="52" customWidth="1"/>
    <col min="13950" max="13950" width="3.5" style="52" customWidth="1"/>
    <col min="13951" max="13951" width="9" style="52" customWidth="1"/>
    <col min="13952" max="13952" width="3.75" style="52" customWidth="1"/>
    <col min="13953" max="13953" width="3.5" style="52" customWidth="1"/>
    <col min="13954" max="13954" width="9" style="52" customWidth="1"/>
    <col min="13955" max="13955" width="3.75" style="52" customWidth="1"/>
    <col min="13956" max="13956" width="3.5" style="52" customWidth="1"/>
    <col min="13957" max="13957" width="9" style="52" customWidth="1"/>
    <col min="13958" max="13958" width="3.75" style="52" customWidth="1"/>
    <col min="13959" max="13959" width="3.5" style="52" customWidth="1"/>
    <col min="13960" max="13960" width="9" style="52" customWidth="1"/>
    <col min="13961" max="13961" width="3.75" style="52" customWidth="1"/>
    <col min="13962" max="13962" width="3.5" style="52" customWidth="1"/>
    <col min="13963" max="13963" width="9" style="52" customWidth="1"/>
    <col min="13964" max="13964" width="3.75" style="52" customWidth="1"/>
    <col min="13965" max="13965" width="3.5" style="52" customWidth="1"/>
    <col min="13966" max="13966" width="9" style="52" customWidth="1"/>
    <col min="13967" max="13967" width="3.75" style="52" customWidth="1"/>
    <col min="13968" max="13968" width="3.5" style="52" customWidth="1"/>
    <col min="13969" max="14176" width="9" style="52"/>
    <col min="14177" max="14177" width="4.5" style="52" bestFit="1" customWidth="1"/>
    <col min="14178" max="14178" width="22.375" style="52" bestFit="1" customWidth="1"/>
    <col min="14179" max="14180" width="9" style="52"/>
    <col min="14181" max="14181" width="23.25" style="52" bestFit="1" customWidth="1"/>
    <col min="14182" max="14182" width="24.875" style="52" bestFit="1" customWidth="1"/>
    <col min="14183" max="14183" width="15" style="52" bestFit="1" customWidth="1"/>
    <col min="14184" max="14184" width="13.375" style="52" bestFit="1" customWidth="1"/>
    <col min="14185" max="14185" width="10" style="52" bestFit="1" customWidth="1"/>
    <col min="14186" max="14186" width="9.375" style="52" bestFit="1" customWidth="1"/>
    <col min="14187" max="14187" width="4.625" style="52" bestFit="1" customWidth="1"/>
    <col min="14188" max="14195" width="3.75" style="52" bestFit="1" customWidth="1"/>
    <col min="14196" max="14196" width="3.125" style="52" bestFit="1" customWidth="1"/>
    <col min="14197" max="14197" width="3.75" style="52" bestFit="1" customWidth="1"/>
    <col min="14198" max="14199" width="3.125" style="52" bestFit="1" customWidth="1"/>
    <col min="14200" max="14200" width="8.875" style="52" customWidth="1"/>
    <col min="14201" max="14201" width="10" style="52" customWidth="1"/>
    <col min="14202" max="14202" width="3.75" style="52" customWidth="1"/>
    <col min="14203" max="14203" width="3.5" style="52" customWidth="1"/>
    <col min="14204" max="14204" width="12.75" style="52" customWidth="1"/>
    <col min="14205" max="14205" width="3.75" style="52" customWidth="1"/>
    <col min="14206" max="14206" width="3.5" style="52" customWidth="1"/>
    <col min="14207" max="14207" width="9" style="52" customWidth="1"/>
    <col min="14208" max="14208" width="3.75" style="52" customWidth="1"/>
    <col min="14209" max="14209" width="3.5" style="52" customWidth="1"/>
    <col min="14210" max="14210" width="9" style="52" customWidth="1"/>
    <col min="14211" max="14211" width="3.75" style="52" customWidth="1"/>
    <col min="14212" max="14212" width="3.5" style="52" customWidth="1"/>
    <col min="14213" max="14213" width="9" style="52" customWidth="1"/>
    <col min="14214" max="14214" width="3.75" style="52" customWidth="1"/>
    <col min="14215" max="14215" width="3.5" style="52" customWidth="1"/>
    <col min="14216" max="14216" width="9" style="52" customWidth="1"/>
    <col min="14217" max="14217" width="3.75" style="52" customWidth="1"/>
    <col min="14218" max="14218" width="3.5" style="52" customWidth="1"/>
    <col min="14219" max="14219" width="9" style="52" customWidth="1"/>
    <col min="14220" max="14220" width="3.75" style="52" customWidth="1"/>
    <col min="14221" max="14221" width="3.5" style="52" customWidth="1"/>
    <col min="14222" max="14222" width="9" style="52" customWidth="1"/>
    <col min="14223" max="14223" width="3.75" style="52" customWidth="1"/>
    <col min="14224" max="14224" width="3.5" style="52" customWidth="1"/>
    <col min="14225" max="14432" width="9" style="52"/>
    <col min="14433" max="14433" width="4.5" style="52" bestFit="1" customWidth="1"/>
    <col min="14434" max="14434" width="22.375" style="52" bestFit="1" customWidth="1"/>
    <col min="14435" max="14436" width="9" style="52"/>
    <col min="14437" max="14437" width="23.25" style="52" bestFit="1" customWidth="1"/>
    <col min="14438" max="14438" width="24.875" style="52" bestFit="1" customWidth="1"/>
    <col min="14439" max="14439" width="15" style="52" bestFit="1" customWidth="1"/>
    <col min="14440" max="14440" width="13.375" style="52" bestFit="1" customWidth="1"/>
    <col min="14441" max="14441" width="10" style="52" bestFit="1" customWidth="1"/>
    <col min="14442" max="14442" width="9.375" style="52" bestFit="1" customWidth="1"/>
    <col min="14443" max="14443" width="4.625" style="52" bestFit="1" customWidth="1"/>
    <col min="14444" max="14451" width="3.75" style="52" bestFit="1" customWidth="1"/>
    <col min="14452" max="14452" width="3.125" style="52" bestFit="1" customWidth="1"/>
    <col min="14453" max="14453" width="3.75" style="52" bestFit="1" customWidth="1"/>
    <col min="14454" max="14455" width="3.125" style="52" bestFit="1" customWidth="1"/>
    <col min="14456" max="14456" width="8.875" style="52" customWidth="1"/>
    <col min="14457" max="14457" width="10" style="52" customWidth="1"/>
    <col min="14458" max="14458" width="3.75" style="52" customWidth="1"/>
    <col min="14459" max="14459" width="3.5" style="52" customWidth="1"/>
    <col min="14460" max="14460" width="12.75" style="52" customWidth="1"/>
    <col min="14461" max="14461" width="3.75" style="52" customWidth="1"/>
    <col min="14462" max="14462" width="3.5" style="52" customWidth="1"/>
    <col min="14463" max="14463" width="9" style="52" customWidth="1"/>
    <col min="14464" max="14464" width="3.75" style="52" customWidth="1"/>
    <col min="14465" max="14465" width="3.5" style="52" customWidth="1"/>
    <col min="14466" max="14466" width="9" style="52" customWidth="1"/>
    <col min="14467" max="14467" width="3.75" style="52" customWidth="1"/>
    <col min="14468" max="14468" width="3.5" style="52" customWidth="1"/>
    <col min="14469" max="14469" width="9" style="52" customWidth="1"/>
    <col min="14470" max="14470" width="3.75" style="52" customWidth="1"/>
    <col min="14471" max="14471" width="3.5" style="52" customWidth="1"/>
    <col min="14472" max="14472" width="9" style="52" customWidth="1"/>
    <col min="14473" max="14473" width="3.75" style="52" customWidth="1"/>
    <col min="14474" max="14474" width="3.5" style="52" customWidth="1"/>
    <col min="14475" max="14475" width="9" style="52" customWidth="1"/>
    <col min="14476" max="14476" width="3.75" style="52" customWidth="1"/>
    <col min="14477" max="14477" width="3.5" style="52" customWidth="1"/>
    <col min="14478" max="14478" width="9" style="52" customWidth="1"/>
    <col min="14479" max="14479" width="3.75" style="52" customWidth="1"/>
    <col min="14480" max="14480" width="3.5" style="52" customWidth="1"/>
    <col min="14481" max="14688" width="9" style="52"/>
    <col min="14689" max="14689" width="4.5" style="52" bestFit="1" customWidth="1"/>
    <col min="14690" max="14690" width="22.375" style="52" bestFit="1" customWidth="1"/>
    <col min="14691" max="14692" width="9" style="52"/>
    <col min="14693" max="14693" width="23.25" style="52" bestFit="1" customWidth="1"/>
    <col min="14694" max="14694" width="24.875" style="52" bestFit="1" customWidth="1"/>
    <col min="14695" max="14695" width="15" style="52" bestFit="1" customWidth="1"/>
    <col min="14696" max="14696" width="13.375" style="52" bestFit="1" customWidth="1"/>
    <col min="14697" max="14697" width="10" style="52" bestFit="1" customWidth="1"/>
    <col min="14698" max="14698" width="9.375" style="52" bestFit="1" customWidth="1"/>
    <col min="14699" max="14699" width="4.625" style="52" bestFit="1" customWidth="1"/>
    <col min="14700" max="14707" width="3.75" style="52" bestFit="1" customWidth="1"/>
    <col min="14708" max="14708" width="3.125" style="52" bestFit="1" customWidth="1"/>
    <col min="14709" max="14709" width="3.75" style="52" bestFit="1" customWidth="1"/>
    <col min="14710" max="14711" width="3.125" style="52" bestFit="1" customWidth="1"/>
    <col min="14712" max="14712" width="8.875" style="52" customWidth="1"/>
    <col min="14713" max="14713" width="10" style="52" customWidth="1"/>
    <col min="14714" max="14714" width="3.75" style="52" customWidth="1"/>
    <col min="14715" max="14715" width="3.5" style="52" customWidth="1"/>
    <col min="14716" max="14716" width="12.75" style="52" customWidth="1"/>
    <col min="14717" max="14717" width="3.75" style="52" customWidth="1"/>
    <col min="14718" max="14718" width="3.5" style="52" customWidth="1"/>
    <col min="14719" max="14719" width="9" style="52" customWidth="1"/>
    <col min="14720" max="14720" width="3.75" style="52" customWidth="1"/>
    <col min="14721" max="14721" width="3.5" style="52" customWidth="1"/>
    <col min="14722" max="14722" width="9" style="52" customWidth="1"/>
    <col min="14723" max="14723" width="3.75" style="52" customWidth="1"/>
    <col min="14724" max="14724" width="3.5" style="52" customWidth="1"/>
    <col min="14725" max="14725" width="9" style="52" customWidth="1"/>
    <col min="14726" max="14726" width="3.75" style="52" customWidth="1"/>
    <col min="14727" max="14727" width="3.5" style="52" customWidth="1"/>
    <col min="14728" max="14728" width="9" style="52" customWidth="1"/>
    <col min="14729" max="14729" width="3.75" style="52" customWidth="1"/>
    <col min="14730" max="14730" width="3.5" style="52" customWidth="1"/>
    <col min="14731" max="14731" width="9" style="52" customWidth="1"/>
    <col min="14732" max="14732" width="3.75" style="52" customWidth="1"/>
    <col min="14733" max="14733" width="3.5" style="52" customWidth="1"/>
    <col min="14734" max="14734" width="9" style="52" customWidth="1"/>
    <col min="14735" max="14735" width="3.75" style="52" customWidth="1"/>
    <col min="14736" max="14736" width="3.5" style="52" customWidth="1"/>
    <col min="14737" max="14944" width="9" style="52"/>
    <col min="14945" max="14945" width="4.5" style="52" bestFit="1" customWidth="1"/>
    <col min="14946" max="14946" width="22.375" style="52" bestFit="1" customWidth="1"/>
    <col min="14947" max="14948" width="9" style="52"/>
    <col min="14949" max="14949" width="23.25" style="52" bestFit="1" customWidth="1"/>
    <col min="14950" max="14950" width="24.875" style="52" bestFit="1" customWidth="1"/>
    <col min="14951" max="14951" width="15" style="52" bestFit="1" customWidth="1"/>
    <col min="14952" max="14952" width="13.375" style="52" bestFit="1" customWidth="1"/>
    <col min="14953" max="14953" width="10" style="52" bestFit="1" customWidth="1"/>
    <col min="14954" max="14954" width="9.375" style="52" bestFit="1" customWidth="1"/>
    <col min="14955" max="14955" width="4.625" style="52" bestFit="1" customWidth="1"/>
    <col min="14956" max="14963" width="3.75" style="52" bestFit="1" customWidth="1"/>
    <col min="14964" max="14964" width="3.125" style="52" bestFit="1" customWidth="1"/>
    <col min="14965" max="14965" width="3.75" style="52" bestFit="1" customWidth="1"/>
    <col min="14966" max="14967" width="3.125" style="52" bestFit="1" customWidth="1"/>
    <col min="14968" max="14968" width="8.875" style="52" customWidth="1"/>
    <col min="14969" max="14969" width="10" style="52" customWidth="1"/>
    <col min="14970" max="14970" width="3.75" style="52" customWidth="1"/>
    <col min="14971" max="14971" width="3.5" style="52" customWidth="1"/>
    <col min="14972" max="14972" width="12.75" style="52" customWidth="1"/>
    <col min="14973" max="14973" width="3.75" style="52" customWidth="1"/>
    <col min="14974" max="14974" width="3.5" style="52" customWidth="1"/>
    <col min="14975" max="14975" width="9" style="52" customWidth="1"/>
    <col min="14976" max="14976" width="3.75" style="52" customWidth="1"/>
    <col min="14977" max="14977" width="3.5" style="52" customWidth="1"/>
    <col min="14978" max="14978" width="9" style="52" customWidth="1"/>
    <col min="14979" max="14979" width="3.75" style="52" customWidth="1"/>
    <col min="14980" max="14980" width="3.5" style="52" customWidth="1"/>
    <col min="14981" max="14981" width="9" style="52" customWidth="1"/>
    <col min="14982" max="14982" width="3.75" style="52" customWidth="1"/>
    <col min="14983" max="14983" width="3.5" style="52" customWidth="1"/>
    <col min="14984" max="14984" width="9" style="52" customWidth="1"/>
    <col min="14985" max="14985" width="3.75" style="52" customWidth="1"/>
    <col min="14986" max="14986" width="3.5" style="52" customWidth="1"/>
    <col min="14987" max="14987" width="9" style="52" customWidth="1"/>
    <col min="14988" max="14988" width="3.75" style="52" customWidth="1"/>
    <col min="14989" max="14989" width="3.5" style="52" customWidth="1"/>
    <col min="14990" max="14990" width="9" style="52" customWidth="1"/>
    <col min="14991" max="14991" width="3.75" style="52" customWidth="1"/>
    <col min="14992" max="14992" width="3.5" style="52" customWidth="1"/>
    <col min="14993" max="15200" width="9" style="52"/>
    <col min="15201" max="15201" width="4.5" style="52" bestFit="1" customWidth="1"/>
    <col min="15202" max="15202" width="22.375" style="52" bestFit="1" customWidth="1"/>
    <col min="15203" max="15204" width="9" style="52"/>
    <col min="15205" max="15205" width="23.25" style="52" bestFit="1" customWidth="1"/>
    <col min="15206" max="15206" width="24.875" style="52" bestFit="1" customWidth="1"/>
    <col min="15207" max="15207" width="15" style="52" bestFit="1" customWidth="1"/>
    <col min="15208" max="15208" width="13.375" style="52" bestFit="1" customWidth="1"/>
    <col min="15209" max="15209" width="10" style="52" bestFit="1" customWidth="1"/>
    <col min="15210" max="15210" width="9.375" style="52" bestFit="1" customWidth="1"/>
    <col min="15211" max="15211" width="4.625" style="52" bestFit="1" customWidth="1"/>
    <col min="15212" max="15219" width="3.75" style="52" bestFit="1" customWidth="1"/>
    <col min="15220" max="15220" width="3.125" style="52" bestFit="1" customWidth="1"/>
    <col min="15221" max="15221" width="3.75" style="52" bestFit="1" customWidth="1"/>
    <col min="15222" max="15223" width="3.125" style="52" bestFit="1" customWidth="1"/>
    <col min="15224" max="15224" width="8.875" style="52" customWidth="1"/>
    <col min="15225" max="15225" width="10" style="52" customWidth="1"/>
    <col min="15226" max="15226" width="3.75" style="52" customWidth="1"/>
    <col min="15227" max="15227" width="3.5" style="52" customWidth="1"/>
    <col min="15228" max="15228" width="12.75" style="52" customWidth="1"/>
    <col min="15229" max="15229" width="3.75" style="52" customWidth="1"/>
    <col min="15230" max="15230" width="3.5" style="52" customWidth="1"/>
    <col min="15231" max="15231" width="9" style="52" customWidth="1"/>
    <col min="15232" max="15232" width="3.75" style="52" customWidth="1"/>
    <col min="15233" max="15233" width="3.5" style="52" customWidth="1"/>
    <col min="15234" max="15234" width="9" style="52" customWidth="1"/>
    <col min="15235" max="15235" width="3.75" style="52" customWidth="1"/>
    <col min="15236" max="15236" width="3.5" style="52" customWidth="1"/>
    <col min="15237" max="15237" width="9" style="52" customWidth="1"/>
    <col min="15238" max="15238" width="3.75" style="52" customWidth="1"/>
    <col min="15239" max="15239" width="3.5" style="52" customWidth="1"/>
    <col min="15240" max="15240" width="9" style="52" customWidth="1"/>
    <col min="15241" max="15241" width="3.75" style="52" customWidth="1"/>
    <col min="15242" max="15242" width="3.5" style="52" customWidth="1"/>
    <col min="15243" max="15243" width="9" style="52" customWidth="1"/>
    <col min="15244" max="15244" width="3.75" style="52" customWidth="1"/>
    <col min="15245" max="15245" width="3.5" style="52" customWidth="1"/>
    <col min="15246" max="15246" width="9" style="52" customWidth="1"/>
    <col min="15247" max="15247" width="3.75" style="52" customWidth="1"/>
    <col min="15248" max="15248" width="3.5" style="52" customWidth="1"/>
    <col min="15249" max="15456" width="9" style="52"/>
    <col min="15457" max="15457" width="4.5" style="52" bestFit="1" customWidth="1"/>
    <col min="15458" max="15458" width="22.375" style="52" bestFit="1" customWidth="1"/>
    <col min="15459" max="15460" width="9" style="52"/>
    <col min="15461" max="15461" width="23.25" style="52" bestFit="1" customWidth="1"/>
    <col min="15462" max="15462" width="24.875" style="52" bestFit="1" customWidth="1"/>
    <col min="15463" max="15463" width="15" style="52" bestFit="1" customWidth="1"/>
    <col min="15464" max="15464" width="13.375" style="52" bestFit="1" customWidth="1"/>
    <col min="15465" max="15465" width="10" style="52" bestFit="1" customWidth="1"/>
    <col min="15466" max="15466" width="9.375" style="52" bestFit="1" customWidth="1"/>
    <col min="15467" max="15467" width="4.625" style="52" bestFit="1" customWidth="1"/>
    <col min="15468" max="15475" width="3.75" style="52" bestFit="1" customWidth="1"/>
    <col min="15476" max="15476" width="3.125" style="52" bestFit="1" customWidth="1"/>
    <col min="15477" max="15477" width="3.75" style="52" bestFit="1" customWidth="1"/>
    <col min="15478" max="15479" width="3.125" style="52" bestFit="1" customWidth="1"/>
    <col min="15480" max="15480" width="8.875" style="52" customWidth="1"/>
    <col min="15481" max="15481" width="10" style="52" customWidth="1"/>
    <col min="15482" max="15482" width="3.75" style="52" customWidth="1"/>
    <col min="15483" max="15483" width="3.5" style="52" customWidth="1"/>
    <col min="15484" max="15484" width="12.75" style="52" customWidth="1"/>
    <col min="15485" max="15485" width="3.75" style="52" customWidth="1"/>
    <col min="15486" max="15486" width="3.5" style="52" customWidth="1"/>
    <col min="15487" max="15487" width="9" style="52" customWidth="1"/>
    <col min="15488" max="15488" width="3.75" style="52" customWidth="1"/>
    <col min="15489" max="15489" width="3.5" style="52" customWidth="1"/>
    <col min="15490" max="15490" width="9" style="52" customWidth="1"/>
    <col min="15491" max="15491" width="3.75" style="52" customWidth="1"/>
    <col min="15492" max="15492" width="3.5" style="52" customWidth="1"/>
    <col min="15493" max="15493" width="9" style="52" customWidth="1"/>
    <col min="15494" max="15494" width="3.75" style="52" customWidth="1"/>
    <col min="15495" max="15495" width="3.5" style="52" customWidth="1"/>
    <col min="15496" max="15496" width="9" style="52" customWidth="1"/>
    <col min="15497" max="15497" width="3.75" style="52" customWidth="1"/>
    <col min="15498" max="15498" width="3.5" style="52" customWidth="1"/>
    <col min="15499" max="15499" width="9" style="52" customWidth="1"/>
    <col min="15500" max="15500" width="3.75" style="52" customWidth="1"/>
    <col min="15501" max="15501" width="3.5" style="52" customWidth="1"/>
    <col min="15502" max="15502" width="9" style="52" customWidth="1"/>
    <col min="15503" max="15503" width="3.75" style="52" customWidth="1"/>
    <col min="15504" max="15504" width="3.5" style="52" customWidth="1"/>
    <col min="15505" max="15712" width="9" style="52"/>
    <col min="15713" max="15713" width="4.5" style="52" bestFit="1" customWidth="1"/>
    <col min="15714" max="15714" width="22.375" style="52" bestFit="1" customWidth="1"/>
    <col min="15715" max="15716" width="9" style="52"/>
    <col min="15717" max="15717" width="23.25" style="52" bestFit="1" customWidth="1"/>
    <col min="15718" max="15718" width="24.875" style="52" bestFit="1" customWidth="1"/>
    <col min="15719" max="15719" width="15" style="52" bestFit="1" customWidth="1"/>
    <col min="15720" max="15720" width="13.375" style="52" bestFit="1" customWidth="1"/>
    <col min="15721" max="15721" width="10" style="52" bestFit="1" customWidth="1"/>
    <col min="15722" max="15722" width="9.375" style="52" bestFit="1" customWidth="1"/>
    <col min="15723" max="15723" width="4.625" style="52" bestFit="1" customWidth="1"/>
    <col min="15724" max="15731" width="3.75" style="52" bestFit="1" customWidth="1"/>
    <col min="15732" max="15732" width="3.125" style="52" bestFit="1" customWidth="1"/>
    <col min="15733" max="15733" width="3.75" style="52" bestFit="1" customWidth="1"/>
    <col min="15734" max="15735" width="3.125" style="52" bestFit="1" customWidth="1"/>
    <col min="15736" max="15736" width="8.875" style="52" customWidth="1"/>
    <col min="15737" max="15737" width="10" style="52" customWidth="1"/>
    <col min="15738" max="15738" width="3.75" style="52" customWidth="1"/>
    <col min="15739" max="15739" width="3.5" style="52" customWidth="1"/>
    <col min="15740" max="15740" width="12.75" style="52" customWidth="1"/>
    <col min="15741" max="15741" width="3.75" style="52" customWidth="1"/>
    <col min="15742" max="15742" width="3.5" style="52" customWidth="1"/>
    <col min="15743" max="15743" width="9" style="52" customWidth="1"/>
    <col min="15744" max="15744" width="3.75" style="52" customWidth="1"/>
    <col min="15745" max="15745" width="3.5" style="52" customWidth="1"/>
    <col min="15746" max="15746" width="9" style="52" customWidth="1"/>
    <col min="15747" max="15747" width="3.75" style="52" customWidth="1"/>
    <col min="15748" max="15748" width="3.5" style="52" customWidth="1"/>
    <col min="15749" max="15749" width="9" style="52" customWidth="1"/>
    <col min="15750" max="15750" width="3.75" style="52" customWidth="1"/>
    <col min="15751" max="15751" width="3.5" style="52" customWidth="1"/>
    <col min="15752" max="15752" width="9" style="52" customWidth="1"/>
    <col min="15753" max="15753" width="3.75" style="52" customWidth="1"/>
    <col min="15754" max="15754" width="3.5" style="52" customWidth="1"/>
    <col min="15755" max="15755" width="9" style="52" customWidth="1"/>
    <col min="15756" max="15756" width="3.75" style="52" customWidth="1"/>
    <col min="15757" max="15757" width="3.5" style="52" customWidth="1"/>
    <col min="15758" max="15758" width="9" style="52" customWidth="1"/>
    <col min="15759" max="15759" width="3.75" style="52" customWidth="1"/>
    <col min="15760" max="15760" width="3.5" style="52" customWidth="1"/>
    <col min="15761" max="15968" width="9" style="52"/>
    <col min="15969" max="15969" width="4.5" style="52" bestFit="1" customWidth="1"/>
    <col min="15970" max="15970" width="22.375" style="52" bestFit="1" customWidth="1"/>
    <col min="15971" max="15972" width="9" style="52"/>
    <col min="15973" max="15973" width="23.25" style="52" bestFit="1" customWidth="1"/>
    <col min="15974" max="15974" width="24.875" style="52" bestFit="1" customWidth="1"/>
    <col min="15975" max="15975" width="15" style="52" bestFit="1" customWidth="1"/>
    <col min="15976" max="15976" width="13.375" style="52" bestFit="1" customWidth="1"/>
    <col min="15977" max="15977" width="10" style="52" bestFit="1" customWidth="1"/>
    <col min="15978" max="15978" width="9.375" style="52" bestFit="1" customWidth="1"/>
    <col min="15979" max="15979" width="4.625" style="52" bestFit="1" customWidth="1"/>
    <col min="15980" max="15987" width="3.75" style="52" bestFit="1" customWidth="1"/>
    <col min="15988" max="15988" width="3.125" style="52" bestFit="1" customWidth="1"/>
    <col min="15989" max="15989" width="3.75" style="52" bestFit="1" customWidth="1"/>
    <col min="15990" max="15991" width="3.125" style="52" bestFit="1" customWidth="1"/>
    <col min="15992" max="15992" width="8.875" style="52" customWidth="1"/>
    <col min="15993" max="15993" width="10" style="52" customWidth="1"/>
    <col min="15994" max="15994" width="3.75" style="52" customWidth="1"/>
    <col min="15995" max="15995" width="3.5" style="52" customWidth="1"/>
    <col min="15996" max="15996" width="12.75" style="52" customWidth="1"/>
    <col min="15997" max="15997" width="3.75" style="52" customWidth="1"/>
    <col min="15998" max="15998" width="3.5" style="52" customWidth="1"/>
    <col min="15999" max="15999" width="9" style="52" customWidth="1"/>
    <col min="16000" max="16000" width="3.75" style="52" customWidth="1"/>
    <col min="16001" max="16001" width="3.5" style="52" customWidth="1"/>
    <col min="16002" max="16002" width="9" style="52" customWidth="1"/>
    <col min="16003" max="16003" width="3.75" style="52" customWidth="1"/>
    <col min="16004" max="16004" width="3.5" style="52" customWidth="1"/>
    <col min="16005" max="16005" width="9" style="52" customWidth="1"/>
    <col min="16006" max="16006" width="3.75" style="52" customWidth="1"/>
    <col min="16007" max="16007" width="3.5" style="52" customWidth="1"/>
    <col min="16008" max="16008" width="9" style="52" customWidth="1"/>
    <col min="16009" max="16009" width="3.75" style="52" customWidth="1"/>
    <col min="16010" max="16010" width="3.5" style="52" customWidth="1"/>
    <col min="16011" max="16011" width="9" style="52" customWidth="1"/>
    <col min="16012" max="16012" width="3.75" style="52" customWidth="1"/>
    <col min="16013" max="16013" width="3.5" style="52" customWidth="1"/>
    <col min="16014" max="16014" width="9" style="52" customWidth="1"/>
    <col min="16015" max="16015" width="3.75" style="52" customWidth="1"/>
    <col min="16016" max="16016" width="3.5" style="52" customWidth="1"/>
    <col min="16017" max="16224" width="9" style="52"/>
    <col min="16225" max="16225" width="4.5" style="52" bestFit="1" customWidth="1"/>
    <col min="16226" max="16226" width="22.375" style="52" bestFit="1" customWidth="1"/>
    <col min="16227" max="16228" width="9" style="52"/>
    <col min="16229" max="16229" width="23.25" style="52" bestFit="1" customWidth="1"/>
    <col min="16230" max="16230" width="24.875" style="52" bestFit="1" customWidth="1"/>
    <col min="16231" max="16231" width="15" style="52" bestFit="1" customWidth="1"/>
    <col min="16232" max="16232" width="13.375" style="52" bestFit="1" customWidth="1"/>
    <col min="16233" max="16233" width="10" style="52" bestFit="1" customWidth="1"/>
    <col min="16234" max="16234" width="9.375" style="52" bestFit="1" customWidth="1"/>
    <col min="16235" max="16235" width="4.625" style="52" bestFit="1" customWidth="1"/>
    <col min="16236" max="16243" width="3.75" style="52" bestFit="1" customWidth="1"/>
    <col min="16244" max="16244" width="3.125" style="52" bestFit="1" customWidth="1"/>
    <col min="16245" max="16245" width="3.75" style="52" bestFit="1" customWidth="1"/>
    <col min="16246" max="16247" width="3.125" style="52" bestFit="1" customWidth="1"/>
    <col min="16248" max="16248" width="8.875" style="52" customWidth="1"/>
    <col min="16249" max="16249" width="10" style="52" customWidth="1"/>
    <col min="16250" max="16250" width="3.75" style="52" customWidth="1"/>
    <col min="16251" max="16251" width="3.5" style="52" customWidth="1"/>
    <col min="16252" max="16252" width="12.75" style="52" customWidth="1"/>
    <col min="16253" max="16253" width="3.75" style="52" customWidth="1"/>
    <col min="16254" max="16254" width="3.5" style="52" customWidth="1"/>
    <col min="16255" max="16255" width="9" style="52" customWidth="1"/>
    <col min="16256" max="16256" width="3.75" style="52" customWidth="1"/>
    <col min="16257" max="16257" width="3.5" style="52" customWidth="1"/>
    <col min="16258" max="16258" width="9" style="52" customWidth="1"/>
    <col min="16259" max="16259" width="3.75" style="52" customWidth="1"/>
    <col min="16260" max="16260" width="3.5" style="52" customWidth="1"/>
    <col min="16261" max="16261" width="9" style="52" customWidth="1"/>
    <col min="16262" max="16262" width="3.75" style="52" customWidth="1"/>
    <col min="16263" max="16263" width="3.5" style="52" customWidth="1"/>
    <col min="16264" max="16264" width="9" style="52" customWidth="1"/>
    <col min="16265" max="16265" width="3.75" style="52" customWidth="1"/>
    <col min="16266" max="16266" width="3.5" style="52" customWidth="1"/>
    <col min="16267" max="16267" width="9" style="52" customWidth="1"/>
    <col min="16268" max="16268" width="3.75" style="52" customWidth="1"/>
    <col min="16269" max="16269" width="3.5" style="52" customWidth="1"/>
    <col min="16270" max="16270" width="9" style="52" customWidth="1"/>
    <col min="16271" max="16271" width="3.75" style="52" customWidth="1"/>
    <col min="16272" max="16272" width="3.5" style="52" customWidth="1"/>
    <col min="16273" max="16384" width="9" style="52"/>
  </cols>
  <sheetData>
    <row r="1" spans="1:159" ht="12" customHeight="1">
      <c r="A1" s="486" t="s">
        <v>13</v>
      </c>
      <c r="B1" s="486" t="s">
        <v>45</v>
      </c>
      <c r="C1" s="486" t="s">
        <v>46</v>
      </c>
      <c r="D1" s="486" t="s">
        <v>47</v>
      </c>
      <c r="E1" s="486" t="s">
        <v>204</v>
      </c>
      <c r="F1" s="486" t="s">
        <v>109</v>
      </c>
      <c r="G1" s="487" t="s">
        <v>48</v>
      </c>
      <c r="H1" s="486" t="s">
        <v>205</v>
      </c>
      <c r="I1" s="486" t="s">
        <v>11</v>
      </c>
      <c r="J1" s="486"/>
      <c r="K1" s="486"/>
      <c r="L1" s="486"/>
      <c r="M1" s="486"/>
      <c r="N1" s="486"/>
      <c r="O1" s="486"/>
      <c r="P1" s="486"/>
      <c r="Q1" s="486"/>
      <c r="R1" s="486"/>
      <c r="S1" s="486" t="s">
        <v>127</v>
      </c>
      <c r="T1" s="486"/>
      <c r="U1" s="486"/>
      <c r="V1" s="486"/>
      <c r="W1" s="486"/>
      <c r="X1" s="486"/>
      <c r="Y1" s="486"/>
      <c r="Z1" s="486"/>
      <c r="AA1" s="486"/>
      <c r="AB1" s="486"/>
      <c r="AC1" s="486" t="s">
        <v>128</v>
      </c>
      <c r="AD1" s="486"/>
      <c r="AE1" s="486"/>
      <c r="AF1" s="486"/>
      <c r="AG1" s="486"/>
      <c r="AH1" s="486"/>
      <c r="AI1" s="486"/>
      <c r="AJ1" s="486"/>
      <c r="AK1" s="486"/>
      <c r="AL1" s="486"/>
      <c r="AM1" s="486" t="s">
        <v>60</v>
      </c>
      <c r="AN1" s="486"/>
      <c r="AO1" s="486"/>
      <c r="AP1" s="486"/>
      <c r="AQ1" s="486"/>
      <c r="AR1" s="486"/>
      <c r="AS1" s="486"/>
      <c r="AT1" s="486"/>
      <c r="AU1" s="486"/>
      <c r="AV1" s="486"/>
      <c r="AW1" s="486" t="s">
        <v>169</v>
      </c>
      <c r="AX1" s="486"/>
      <c r="AY1" s="486"/>
      <c r="AZ1" s="486"/>
      <c r="BA1" s="486"/>
      <c r="BB1" s="486"/>
      <c r="BC1" s="486" t="s">
        <v>62</v>
      </c>
      <c r="BD1" s="486"/>
      <c r="BE1" s="486" t="s">
        <v>63</v>
      </c>
      <c r="BF1" s="482" t="s">
        <v>44</v>
      </c>
      <c r="BG1" s="483"/>
      <c r="BH1" s="483"/>
      <c r="BI1" s="483"/>
      <c r="BJ1" s="483"/>
      <c r="BK1" s="483"/>
      <c r="BL1" s="484"/>
      <c r="BM1" s="482" t="s">
        <v>44</v>
      </c>
      <c r="BN1" s="483"/>
      <c r="BO1" s="483"/>
      <c r="BP1" s="483"/>
      <c r="BQ1" s="483"/>
      <c r="BR1" s="483"/>
      <c r="BS1" s="484"/>
      <c r="BT1" s="482" t="s">
        <v>44</v>
      </c>
      <c r="BU1" s="483"/>
      <c r="BV1" s="483"/>
      <c r="BW1" s="483"/>
      <c r="BX1" s="483"/>
      <c r="BY1" s="483"/>
      <c r="BZ1" s="484"/>
      <c r="CA1" s="482" t="s">
        <v>44</v>
      </c>
      <c r="CB1" s="483"/>
      <c r="CC1" s="483"/>
      <c r="CD1" s="483"/>
      <c r="CE1" s="483"/>
      <c r="CF1" s="483"/>
      <c r="CG1" s="484"/>
      <c r="CH1" s="482" t="s">
        <v>44</v>
      </c>
      <c r="CI1" s="483"/>
      <c r="CJ1" s="483"/>
      <c r="CK1" s="483"/>
      <c r="CL1" s="483"/>
      <c r="CM1" s="483"/>
      <c r="CN1" s="484"/>
      <c r="CO1" s="482" t="s">
        <v>44</v>
      </c>
      <c r="CP1" s="483"/>
      <c r="CQ1" s="483"/>
      <c r="CR1" s="483"/>
      <c r="CS1" s="483"/>
      <c r="CT1" s="483"/>
      <c r="CU1" s="484"/>
      <c r="CV1" s="482" t="s">
        <v>44</v>
      </c>
      <c r="CW1" s="483"/>
      <c r="CX1" s="483"/>
      <c r="CY1" s="483"/>
      <c r="CZ1" s="483"/>
      <c r="DA1" s="483"/>
      <c r="DB1" s="484"/>
      <c r="DC1" s="482" t="s">
        <v>44</v>
      </c>
      <c r="DD1" s="483"/>
      <c r="DE1" s="483"/>
      <c r="DF1" s="483"/>
      <c r="DG1" s="483"/>
      <c r="DH1" s="483"/>
      <c r="DI1" s="484"/>
      <c r="DJ1" s="482" t="s">
        <v>44</v>
      </c>
      <c r="DK1" s="483"/>
      <c r="DL1" s="483"/>
      <c r="DM1" s="483"/>
      <c r="DN1" s="483"/>
      <c r="DO1" s="483"/>
      <c r="DP1" s="484"/>
      <c r="DQ1" s="482" t="s">
        <v>44</v>
      </c>
      <c r="DR1" s="483"/>
      <c r="DS1" s="483"/>
      <c r="DT1" s="483"/>
      <c r="DU1" s="483"/>
      <c r="DV1" s="483"/>
      <c r="DW1" s="484"/>
      <c r="DX1" s="482" t="s">
        <v>44</v>
      </c>
      <c r="DY1" s="483"/>
      <c r="DZ1" s="483"/>
      <c r="EA1" s="483"/>
      <c r="EB1" s="483"/>
      <c r="EC1" s="483"/>
      <c r="ED1" s="484"/>
      <c r="EE1" s="482" t="s">
        <v>44</v>
      </c>
      <c r="EF1" s="483"/>
      <c r="EG1" s="483"/>
      <c r="EH1" s="483"/>
      <c r="EI1" s="483"/>
      <c r="EJ1" s="483"/>
      <c r="EK1" s="484"/>
      <c r="EL1" s="482" t="s">
        <v>44</v>
      </c>
      <c r="EM1" s="483"/>
      <c r="EN1" s="483"/>
      <c r="EO1" s="483"/>
      <c r="EP1" s="483"/>
      <c r="EQ1" s="483"/>
      <c r="ER1" s="484"/>
      <c r="ES1" s="482" t="s">
        <v>44</v>
      </c>
      <c r="ET1" s="483"/>
      <c r="EU1" s="483"/>
      <c r="EV1" s="483"/>
      <c r="EW1" s="483"/>
      <c r="EX1" s="483"/>
      <c r="EY1" s="484"/>
      <c r="EZ1" s="479" t="s">
        <v>216</v>
      </c>
      <c r="FA1" s="488" t="s">
        <v>73</v>
      </c>
      <c r="FB1" s="488"/>
      <c r="FC1" s="488"/>
    </row>
    <row r="2" spans="1:159" ht="13.5" customHeight="1">
      <c r="A2" s="486"/>
      <c r="B2" s="486"/>
      <c r="C2" s="486"/>
      <c r="D2" s="486"/>
      <c r="E2" s="486"/>
      <c r="F2" s="486"/>
      <c r="G2" s="486"/>
      <c r="H2" s="486"/>
      <c r="I2" s="486" t="s">
        <v>49</v>
      </c>
      <c r="J2" s="486" t="s">
        <v>51</v>
      </c>
      <c r="K2" s="486" t="s">
        <v>58</v>
      </c>
      <c r="L2" s="486" t="s">
        <v>59</v>
      </c>
      <c r="M2" s="486" t="s">
        <v>50</v>
      </c>
      <c r="N2" s="486" t="s">
        <v>52</v>
      </c>
      <c r="O2" s="486" t="s">
        <v>57</v>
      </c>
      <c r="P2" s="486" t="s">
        <v>53</v>
      </c>
      <c r="Q2" s="486"/>
      <c r="R2" s="486" t="s">
        <v>56</v>
      </c>
      <c r="S2" s="486" t="s">
        <v>49</v>
      </c>
      <c r="T2" s="486" t="s">
        <v>51</v>
      </c>
      <c r="U2" s="486" t="s">
        <v>58</v>
      </c>
      <c r="V2" s="486" t="s">
        <v>59</v>
      </c>
      <c r="W2" s="486" t="s">
        <v>50</v>
      </c>
      <c r="X2" s="486" t="s">
        <v>52</v>
      </c>
      <c r="Y2" s="486" t="s">
        <v>57</v>
      </c>
      <c r="Z2" s="486" t="s">
        <v>53</v>
      </c>
      <c r="AA2" s="486"/>
      <c r="AB2" s="486" t="s">
        <v>56</v>
      </c>
      <c r="AC2" s="486" t="s">
        <v>49</v>
      </c>
      <c r="AD2" s="486" t="s">
        <v>51</v>
      </c>
      <c r="AE2" s="486" t="s">
        <v>58</v>
      </c>
      <c r="AF2" s="486" t="s">
        <v>59</v>
      </c>
      <c r="AG2" s="486" t="s">
        <v>50</v>
      </c>
      <c r="AH2" s="486" t="s">
        <v>52</v>
      </c>
      <c r="AI2" s="486" t="s">
        <v>57</v>
      </c>
      <c r="AJ2" s="486" t="s">
        <v>53</v>
      </c>
      <c r="AK2" s="486"/>
      <c r="AL2" s="486" t="s">
        <v>56</v>
      </c>
      <c r="AM2" s="486" t="s">
        <v>49</v>
      </c>
      <c r="AN2" s="486" t="s">
        <v>51</v>
      </c>
      <c r="AO2" s="486" t="s">
        <v>58</v>
      </c>
      <c r="AP2" s="486" t="s">
        <v>59</v>
      </c>
      <c r="AQ2" s="486" t="s">
        <v>50</v>
      </c>
      <c r="AR2" s="486" t="s">
        <v>52</v>
      </c>
      <c r="AS2" s="486" t="s">
        <v>57</v>
      </c>
      <c r="AT2" s="486" t="s">
        <v>53</v>
      </c>
      <c r="AU2" s="486"/>
      <c r="AV2" s="486" t="s">
        <v>56</v>
      </c>
      <c r="AW2" s="486" t="s">
        <v>49</v>
      </c>
      <c r="AX2" s="486" t="s">
        <v>51</v>
      </c>
      <c r="AY2" s="486" t="s">
        <v>50</v>
      </c>
      <c r="AZ2" s="486" t="s">
        <v>52</v>
      </c>
      <c r="BA2" s="486" t="s">
        <v>57</v>
      </c>
      <c r="BB2" s="486" t="s">
        <v>61</v>
      </c>
      <c r="BC2" s="486" t="s">
        <v>49</v>
      </c>
      <c r="BD2" s="486" t="s">
        <v>51</v>
      </c>
      <c r="BE2" s="486"/>
      <c r="BF2" s="485">
        <v>1</v>
      </c>
      <c r="BG2" s="485"/>
      <c r="BH2" s="485"/>
      <c r="BI2" s="485"/>
      <c r="BJ2" s="485"/>
      <c r="BK2" s="485"/>
      <c r="BL2" s="485"/>
      <c r="BM2" s="485">
        <v>2</v>
      </c>
      <c r="BN2" s="485"/>
      <c r="BO2" s="485"/>
      <c r="BP2" s="485"/>
      <c r="BQ2" s="485"/>
      <c r="BR2" s="485"/>
      <c r="BS2" s="485"/>
      <c r="BT2" s="485">
        <v>3</v>
      </c>
      <c r="BU2" s="485"/>
      <c r="BV2" s="485"/>
      <c r="BW2" s="485"/>
      <c r="BX2" s="485"/>
      <c r="BY2" s="485"/>
      <c r="BZ2" s="485"/>
      <c r="CA2" s="485">
        <v>4</v>
      </c>
      <c r="CB2" s="485"/>
      <c r="CC2" s="485"/>
      <c r="CD2" s="485"/>
      <c r="CE2" s="485"/>
      <c r="CF2" s="485"/>
      <c r="CG2" s="485"/>
      <c r="CH2" s="485">
        <v>5</v>
      </c>
      <c r="CI2" s="485"/>
      <c r="CJ2" s="485"/>
      <c r="CK2" s="485"/>
      <c r="CL2" s="485"/>
      <c r="CM2" s="485"/>
      <c r="CN2" s="485"/>
      <c r="CO2" s="485">
        <v>6</v>
      </c>
      <c r="CP2" s="485"/>
      <c r="CQ2" s="485"/>
      <c r="CR2" s="485"/>
      <c r="CS2" s="485"/>
      <c r="CT2" s="485"/>
      <c r="CU2" s="485"/>
      <c r="CV2" s="485">
        <v>7</v>
      </c>
      <c r="CW2" s="485"/>
      <c r="CX2" s="485"/>
      <c r="CY2" s="485"/>
      <c r="CZ2" s="485"/>
      <c r="DA2" s="485"/>
      <c r="DB2" s="485"/>
      <c r="DC2" s="485">
        <v>8</v>
      </c>
      <c r="DD2" s="485"/>
      <c r="DE2" s="485"/>
      <c r="DF2" s="485"/>
      <c r="DG2" s="485"/>
      <c r="DH2" s="485"/>
      <c r="DI2" s="485"/>
      <c r="DJ2" s="485">
        <v>9</v>
      </c>
      <c r="DK2" s="485"/>
      <c r="DL2" s="485"/>
      <c r="DM2" s="485"/>
      <c r="DN2" s="485"/>
      <c r="DO2" s="485"/>
      <c r="DP2" s="485"/>
      <c r="DQ2" s="485">
        <v>10</v>
      </c>
      <c r="DR2" s="485"/>
      <c r="DS2" s="485"/>
      <c r="DT2" s="485"/>
      <c r="DU2" s="485"/>
      <c r="DV2" s="485"/>
      <c r="DW2" s="485"/>
      <c r="DX2" s="485">
        <v>11</v>
      </c>
      <c r="DY2" s="485"/>
      <c r="DZ2" s="485"/>
      <c r="EA2" s="485"/>
      <c r="EB2" s="485"/>
      <c r="EC2" s="485"/>
      <c r="ED2" s="485"/>
      <c r="EE2" s="485">
        <v>12</v>
      </c>
      <c r="EF2" s="485"/>
      <c r="EG2" s="485"/>
      <c r="EH2" s="485"/>
      <c r="EI2" s="485"/>
      <c r="EJ2" s="485"/>
      <c r="EK2" s="485"/>
      <c r="EL2" s="485">
        <v>13</v>
      </c>
      <c r="EM2" s="485"/>
      <c r="EN2" s="485"/>
      <c r="EO2" s="485"/>
      <c r="EP2" s="485"/>
      <c r="EQ2" s="485"/>
      <c r="ER2" s="485"/>
      <c r="ES2" s="485">
        <v>14</v>
      </c>
      <c r="ET2" s="485"/>
      <c r="EU2" s="485"/>
      <c r="EV2" s="485"/>
      <c r="EW2" s="485"/>
      <c r="EX2" s="485"/>
      <c r="EY2" s="485"/>
      <c r="EZ2" s="480"/>
      <c r="FA2" s="489" t="s">
        <v>72</v>
      </c>
      <c r="FB2" s="489" t="s">
        <v>70</v>
      </c>
      <c r="FC2" s="489" t="s">
        <v>71</v>
      </c>
    </row>
    <row r="3" spans="1:159" ht="13.5" customHeight="1">
      <c r="A3" s="486"/>
      <c r="B3" s="486"/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9" t="s">
        <v>54</v>
      </c>
      <c r="Q3" s="49" t="s">
        <v>55</v>
      </c>
      <c r="R3" s="486"/>
      <c r="S3" s="486"/>
      <c r="T3" s="486"/>
      <c r="U3" s="486"/>
      <c r="V3" s="486"/>
      <c r="W3" s="486"/>
      <c r="X3" s="486"/>
      <c r="Y3" s="486"/>
      <c r="Z3" s="49" t="s">
        <v>54</v>
      </c>
      <c r="AA3" s="49" t="s">
        <v>55</v>
      </c>
      <c r="AB3" s="486"/>
      <c r="AC3" s="486"/>
      <c r="AD3" s="486"/>
      <c r="AE3" s="486"/>
      <c r="AF3" s="486"/>
      <c r="AG3" s="486"/>
      <c r="AH3" s="486"/>
      <c r="AI3" s="486"/>
      <c r="AJ3" s="49" t="s">
        <v>54</v>
      </c>
      <c r="AK3" s="49" t="s">
        <v>55</v>
      </c>
      <c r="AL3" s="486"/>
      <c r="AM3" s="486"/>
      <c r="AN3" s="486"/>
      <c r="AO3" s="486"/>
      <c r="AP3" s="486"/>
      <c r="AQ3" s="486"/>
      <c r="AR3" s="486"/>
      <c r="AS3" s="486"/>
      <c r="AT3" s="49" t="s">
        <v>54</v>
      </c>
      <c r="AU3" s="49" t="s">
        <v>55</v>
      </c>
      <c r="AV3" s="486"/>
      <c r="AW3" s="486"/>
      <c r="AX3" s="486"/>
      <c r="AY3" s="486"/>
      <c r="AZ3" s="486"/>
      <c r="BA3" s="486"/>
      <c r="BB3" s="486"/>
      <c r="BC3" s="486"/>
      <c r="BD3" s="486"/>
      <c r="BE3" s="486"/>
      <c r="BF3" s="50" t="s">
        <v>65</v>
      </c>
      <c r="BG3" s="50" t="s">
        <v>86</v>
      </c>
      <c r="BH3" s="50" t="s">
        <v>66</v>
      </c>
      <c r="BI3" s="49" t="s">
        <v>56</v>
      </c>
      <c r="BJ3" s="51" t="s">
        <v>67</v>
      </c>
      <c r="BK3" s="51" t="s">
        <v>68</v>
      </c>
      <c r="BL3" s="51" t="s">
        <v>206</v>
      </c>
      <c r="BM3" s="50" t="s">
        <v>49</v>
      </c>
      <c r="BN3" s="50" t="s">
        <v>86</v>
      </c>
      <c r="BO3" s="50" t="s">
        <v>58</v>
      </c>
      <c r="BP3" s="49" t="s">
        <v>56</v>
      </c>
      <c r="BQ3" s="51" t="s">
        <v>67</v>
      </c>
      <c r="BR3" s="51" t="s">
        <v>68</v>
      </c>
      <c r="BS3" s="51" t="s">
        <v>206</v>
      </c>
      <c r="BT3" s="50" t="s">
        <v>49</v>
      </c>
      <c r="BU3" s="50" t="s">
        <v>86</v>
      </c>
      <c r="BV3" s="50" t="s">
        <v>58</v>
      </c>
      <c r="BW3" s="49" t="s">
        <v>56</v>
      </c>
      <c r="BX3" s="51" t="s">
        <v>67</v>
      </c>
      <c r="BY3" s="51" t="s">
        <v>68</v>
      </c>
      <c r="BZ3" s="51" t="s">
        <v>206</v>
      </c>
      <c r="CA3" s="50" t="s">
        <v>49</v>
      </c>
      <c r="CB3" s="50" t="s">
        <v>86</v>
      </c>
      <c r="CC3" s="50" t="s">
        <v>58</v>
      </c>
      <c r="CD3" s="49" t="s">
        <v>56</v>
      </c>
      <c r="CE3" s="51" t="s">
        <v>67</v>
      </c>
      <c r="CF3" s="51" t="s">
        <v>68</v>
      </c>
      <c r="CG3" s="51" t="s">
        <v>206</v>
      </c>
      <c r="CH3" s="50" t="s">
        <v>49</v>
      </c>
      <c r="CI3" s="50" t="s">
        <v>86</v>
      </c>
      <c r="CJ3" s="50" t="s">
        <v>58</v>
      </c>
      <c r="CK3" s="49" t="s">
        <v>56</v>
      </c>
      <c r="CL3" s="51" t="s">
        <v>67</v>
      </c>
      <c r="CM3" s="51" t="s">
        <v>68</v>
      </c>
      <c r="CN3" s="51" t="s">
        <v>206</v>
      </c>
      <c r="CO3" s="50" t="s">
        <v>49</v>
      </c>
      <c r="CP3" s="50" t="s">
        <v>86</v>
      </c>
      <c r="CQ3" s="50" t="s">
        <v>58</v>
      </c>
      <c r="CR3" s="49" t="s">
        <v>56</v>
      </c>
      <c r="CS3" s="51" t="s">
        <v>67</v>
      </c>
      <c r="CT3" s="51" t="s">
        <v>68</v>
      </c>
      <c r="CU3" s="51" t="s">
        <v>206</v>
      </c>
      <c r="CV3" s="50" t="s">
        <v>49</v>
      </c>
      <c r="CW3" s="50" t="s">
        <v>86</v>
      </c>
      <c r="CX3" s="50" t="s">
        <v>58</v>
      </c>
      <c r="CY3" s="49" t="s">
        <v>56</v>
      </c>
      <c r="CZ3" s="51" t="s">
        <v>67</v>
      </c>
      <c r="DA3" s="51" t="s">
        <v>68</v>
      </c>
      <c r="DB3" s="51" t="s">
        <v>206</v>
      </c>
      <c r="DC3" s="50" t="s">
        <v>49</v>
      </c>
      <c r="DD3" s="50" t="s">
        <v>86</v>
      </c>
      <c r="DE3" s="50" t="s">
        <v>58</v>
      </c>
      <c r="DF3" s="49" t="s">
        <v>56</v>
      </c>
      <c r="DG3" s="51" t="s">
        <v>67</v>
      </c>
      <c r="DH3" s="51" t="s">
        <v>68</v>
      </c>
      <c r="DI3" s="51" t="s">
        <v>206</v>
      </c>
      <c r="DJ3" s="50" t="s">
        <v>49</v>
      </c>
      <c r="DK3" s="50" t="s">
        <v>86</v>
      </c>
      <c r="DL3" s="50" t="s">
        <v>58</v>
      </c>
      <c r="DM3" s="49" t="s">
        <v>56</v>
      </c>
      <c r="DN3" s="51" t="s">
        <v>67</v>
      </c>
      <c r="DO3" s="51" t="s">
        <v>68</v>
      </c>
      <c r="DP3" s="51" t="s">
        <v>206</v>
      </c>
      <c r="DQ3" s="50" t="s">
        <v>49</v>
      </c>
      <c r="DR3" s="50" t="s">
        <v>86</v>
      </c>
      <c r="DS3" s="50" t="s">
        <v>58</v>
      </c>
      <c r="DT3" s="49" t="s">
        <v>56</v>
      </c>
      <c r="DU3" s="51" t="s">
        <v>67</v>
      </c>
      <c r="DV3" s="51" t="s">
        <v>68</v>
      </c>
      <c r="DW3" s="51" t="s">
        <v>206</v>
      </c>
      <c r="DX3" s="50" t="s">
        <v>49</v>
      </c>
      <c r="DY3" s="50" t="s">
        <v>86</v>
      </c>
      <c r="DZ3" s="50" t="s">
        <v>58</v>
      </c>
      <c r="EA3" s="49" t="s">
        <v>56</v>
      </c>
      <c r="EB3" s="51" t="s">
        <v>67</v>
      </c>
      <c r="EC3" s="51" t="s">
        <v>68</v>
      </c>
      <c r="ED3" s="51" t="s">
        <v>206</v>
      </c>
      <c r="EE3" s="50" t="s">
        <v>49</v>
      </c>
      <c r="EF3" s="50" t="s">
        <v>86</v>
      </c>
      <c r="EG3" s="50" t="s">
        <v>58</v>
      </c>
      <c r="EH3" s="49" t="s">
        <v>69</v>
      </c>
      <c r="EI3" s="51" t="s">
        <v>67</v>
      </c>
      <c r="EJ3" s="51" t="s">
        <v>68</v>
      </c>
      <c r="EK3" s="51" t="s">
        <v>206</v>
      </c>
      <c r="EL3" s="50" t="s">
        <v>49</v>
      </c>
      <c r="EM3" s="50" t="s">
        <v>51</v>
      </c>
      <c r="EN3" s="50" t="s">
        <v>58</v>
      </c>
      <c r="EO3" s="49" t="s">
        <v>56</v>
      </c>
      <c r="EP3" s="51" t="s">
        <v>67</v>
      </c>
      <c r="EQ3" s="51" t="s">
        <v>68</v>
      </c>
      <c r="ER3" s="51" t="s">
        <v>206</v>
      </c>
      <c r="ES3" s="50" t="s">
        <v>49</v>
      </c>
      <c r="ET3" s="50" t="s">
        <v>51</v>
      </c>
      <c r="EU3" s="50" t="s">
        <v>58</v>
      </c>
      <c r="EV3" s="49" t="s">
        <v>56</v>
      </c>
      <c r="EW3" s="51" t="s">
        <v>67</v>
      </c>
      <c r="EX3" s="51" t="s">
        <v>68</v>
      </c>
      <c r="EY3" s="51" t="s">
        <v>206</v>
      </c>
      <c r="EZ3" s="481"/>
      <c r="FA3" s="489"/>
      <c r="FB3" s="489"/>
      <c r="FC3" s="489"/>
    </row>
    <row r="4" spans="1:159" s="64" customFormat="1" ht="22.5" customHeight="1">
      <c r="A4" s="53">
        <f>各チーム入力用!C4</f>
        <v>0</v>
      </c>
      <c r="B4" s="54">
        <f>各チーム入力用!C3</f>
        <v>0</v>
      </c>
      <c r="C4" s="55">
        <f>各チーム入力用!C5</f>
        <v>0</v>
      </c>
      <c r="D4" s="55">
        <f>各チーム入力用!G5</f>
        <v>0</v>
      </c>
      <c r="E4" s="55">
        <f>各チーム入力用!G3</f>
        <v>0</v>
      </c>
      <c r="F4" s="55">
        <f>各チーム入力用!I3</f>
        <v>0</v>
      </c>
      <c r="G4" s="55">
        <f>各チーム入力用!G4</f>
        <v>0</v>
      </c>
      <c r="H4" s="55">
        <f>各チーム入力用!I4</f>
        <v>0</v>
      </c>
      <c r="I4" s="54" t="str">
        <f>各チーム入力用!C7&amp;"　"&amp;各チーム入力用!E7</f>
        <v>　</v>
      </c>
      <c r="J4" s="54" t="str">
        <f>各チーム入力用!C6&amp;"　"&amp;各チーム入力用!E6</f>
        <v>　</v>
      </c>
      <c r="K4" s="55">
        <f>各チーム入力用!I8</f>
        <v>0</v>
      </c>
      <c r="L4" s="56">
        <f>各チーム入力用!J8</f>
        <v>0</v>
      </c>
      <c r="M4" s="55">
        <f>各チーム入力用!C8</f>
        <v>0</v>
      </c>
      <c r="N4" s="54">
        <f>各チーム入力用!D8</f>
        <v>0</v>
      </c>
      <c r="O4" s="54">
        <f>各チーム入力用!G8</f>
        <v>0</v>
      </c>
      <c r="P4" s="54">
        <f>各チーム入力用!G6</f>
        <v>0</v>
      </c>
      <c r="Q4" s="55">
        <f>各チーム入力用!I6</f>
        <v>0</v>
      </c>
      <c r="R4" s="55">
        <f>各チーム入力用!G7</f>
        <v>0</v>
      </c>
      <c r="S4" s="54" t="str">
        <f>各チーム入力用!C10&amp;"　"&amp;各チーム入力用!E10</f>
        <v>　</v>
      </c>
      <c r="T4" s="54" t="str">
        <f>各チーム入力用!C9&amp;"　"&amp;各チーム入力用!E9</f>
        <v>　</v>
      </c>
      <c r="U4" s="55">
        <f>各チーム入力用!I11</f>
        <v>0</v>
      </c>
      <c r="V4" s="56">
        <f>各チーム入力用!J11</f>
        <v>0</v>
      </c>
      <c r="W4" s="55">
        <f>各チーム入力用!C11</f>
        <v>0</v>
      </c>
      <c r="X4" s="54">
        <f>各チーム入力用!D11</f>
        <v>0</v>
      </c>
      <c r="Y4" s="54">
        <f>各チーム入力用!G11</f>
        <v>0</v>
      </c>
      <c r="Z4" s="54">
        <f>各チーム入力用!G9</f>
        <v>0</v>
      </c>
      <c r="AA4" s="55">
        <f>各チーム入力用!I9</f>
        <v>0</v>
      </c>
      <c r="AB4" s="55">
        <f>各チーム入力用!G10</f>
        <v>0</v>
      </c>
      <c r="AC4" s="54" t="str">
        <f>各チーム入力用!C13&amp;"　"&amp;各チーム入力用!E13</f>
        <v>　</v>
      </c>
      <c r="AD4" s="54" t="str">
        <f>各チーム入力用!C12&amp;"　"&amp;各チーム入力用!E12</f>
        <v>　</v>
      </c>
      <c r="AE4" s="55">
        <f>各チーム入力用!I14</f>
        <v>0</v>
      </c>
      <c r="AF4" s="56">
        <f>各チーム入力用!J14</f>
        <v>0</v>
      </c>
      <c r="AG4" s="55">
        <f>各チーム入力用!C14</f>
        <v>0</v>
      </c>
      <c r="AH4" s="54">
        <f>各チーム入力用!D14</f>
        <v>0</v>
      </c>
      <c r="AI4" s="54">
        <f>各チーム入力用!G14</f>
        <v>0</v>
      </c>
      <c r="AJ4" s="54">
        <f>各チーム入力用!G12</f>
        <v>0</v>
      </c>
      <c r="AK4" s="55">
        <f>各チーム入力用!I12</f>
        <v>0</v>
      </c>
      <c r="AL4" s="55">
        <f>各チーム入力用!G13</f>
        <v>0</v>
      </c>
      <c r="AM4" s="54" t="str">
        <f>各チーム入力用!C16&amp;"　"&amp;各チーム入力用!E16</f>
        <v>　</v>
      </c>
      <c r="AN4" s="54" t="str">
        <f>各チーム入力用!C15&amp;"　"&amp;各チーム入力用!E15</f>
        <v>　</v>
      </c>
      <c r="AO4" s="55">
        <f>各チーム入力用!I17</f>
        <v>0</v>
      </c>
      <c r="AP4" s="56">
        <f>各チーム入力用!J17</f>
        <v>0</v>
      </c>
      <c r="AQ4" s="55">
        <f>各チーム入力用!C17</f>
        <v>0</v>
      </c>
      <c r="AR4" s="54">
        <f>各チーム入力用!D17</f>
        <v>0</v>
      </c>
      <c r="AS4" s="54">
        <f>各チーム入力用!G17</f>
        <v>0</v>
      </c>
      <c r="AT4" s="54">
        <f>各チーム入力用!G15</f>
        <v>0</v>
      </c>
      <c r="AU4" s="55">
        <f>各チーム入力用!I15</f>
        <v>0</v>
      </c>
      <c r="AV4" s="55">
        <f>各チーム入力用!G16</f>
        <v>0</v>
      </c>
      <c r="AW4" s="54" t="str">
        <f>各チーム入力用!C19&amp;"　"&amp;各チーム入力用!E19</f>
        <v>　</v>
      </c>
      <c r="AX4" s="54" t="str">
        <f>各チーム入力用!C18&amp;"　"&amp;各チーム入力用!E18</f>
        <v>　</v>
      </c>
      <c r="AY4" s="55">
        <f>各チーム入力用!C20</f>
        <v>0</v>
      </c>
      <c r="AZ4" s="54">
        <f>各チーム入力用!D20</f>
        <v>0</v>
      </c>
      <c r="BA4" s="54">
        <f>各チーム入力用!G18</f>
        <v>0</v>
      </c>
      <c r="BB4" s="57">
        <f>各チーム入力用!G20</f>
        <v>0</v>
      </c>
      <c r="BC4" s="54" t="str">
        <f>各チーム入力用!C22&amp;"　"&amp;各チーム入力用!E22</f>
        <v>　</v>
      </c>
      <c r="BD4" s="54" t="str">
        <f>各チーム入力用!C21&amp;"　"&amp;各チーム入力用!E21</f>
        <v>　</v>
      </c>
      <c r="BE4" s="58">
        <f>各チーム入力用!G21</f>
        <v>0</v>
      </c>
      <c r="BF4" s="54" t="str">
        <f>各チーム入力用!D27&amp;"　"&amp;各チーム入力用!E27</f>
        <v>　</v>
      </c>
      <c r="BG4" s="54" t="str">
        <f>各チーム入力用!D26&amp;"　"&amp;各チーム入力用!E26</f>
        <v>　</v>
      </c>
      <c r="BH4" s="55">
        <f>各チーム入力用!F26</f>
        <v>0</v>
      </c>
      <c r="BI4" s="55">
        <f>各チーム入力用!G26</f>
        <v>0</v>
      </c>
      <c r="BJ4" s="59">
        <f>各チーム入力用!H26</f>
        <v>0</v>
      </c>
      <c r="BK4" s="60">
        <f>各チーム入力用!I26</f>
        <v>0</v>
      </c>
      <c r="BL4" s="55">
        <f>各チーム入力用!J26</f>
        <v>0</v>
      </c>
      <c r="BM4" s="54" t="str">
        <f>各チーム入力用!D29&amp;"　"&amp;各チーム入力用!E29</f>
        <v>　</v>
      </c>
      <c r="BN4" s="54" t="str">
        <f>各チーム入力用!D28&amp;"　"&amp;各チーム入力用!E28</f>
        <v>　</v>
      </c>
      <c r="BO4" s="55">
        <f>各チーム入力用!F28</f>
        <v>0</v>
      </c>
      <c r="BP4" s="55">
        <f>各チーム入力用!G28</f>
        <v>0</v>
      </c>
      <c r="BQ4" s="59">
        <f>各チーム入力用!H28</f>
        <v>0</v>
      </c>
      <c r="BR4" s="60">
        <f>各チーム入力用!I28</f>
        <v>0</v>
      </c>
      <c r="BS4" s="55">
        <f>各チーム入力用!J28</f>
        <v>0</v>
      </c>
      <c r="BT4" s="54" t="str">
        <f>各チーム入力用!D31&amp;"　"&amp;各チーム入力用!E31</f>
        <v>　</v>
      </c>
      <c r="BU4" s="54" t="str">
        <f>各チーム入力用!D30&amp;"　"&amp;各チーム入力用!E30</f>
        <v>　</v>
      </c>
      <c r="BV4" s="55">
        <f>各チーム入力用!F30</f>
        <v>0</v>
      </c>
      <c r="BW4" s="55">
        <f>各チーム入力用!G30</f>
        <v>0</v>
      </c>
      <c r="BX4" s="59">
        <f>各チーム入力用!H30</f>
        <v>0</v>
      </c>
      <c r="BY4" s="60">
        <f>各チーム入力用!I30</f>
        <v>0</v>
      </c>
      <c r="BZ4" s="55">
        <f>各チーム入力用!J30</f>
        <v>0</v>
      </c>
      <c r="CA4" s="54" t="str">
        <f>各チーム入力用!D33&amp;"　"&amp;各チーム入力用!E33</f>
        <v>　</v>
      </c>
      <c r="CB4" s="54" t="str">
        <f>各チーム入力用!D32&amp;"　"&amp;各チーム入力用!E32</f>
        <v>　</v>
      </c>
      <c r="CC4" s="55">
        <f>各チーム入力用!F32</f>
        <v>0</v>
      </c>
      <c r="CD4" s="55">
        <f>各チーム入力用!G32</f>
        <v>0</v>
      </c>
      <c r="CE4" s="59">
        <f>各チーム入力用!H32</f>
        <v>0</v>
      </c>
      <c r="CF4" s="60">
        <f>各チーム入力用!I32</f>
        <v>0</v>
      </c>
      <c r="CG4" s="55">
        <f>各チーム入力用!J32</f>
        <v>0</v>
      </c>
      <c r="CH4" s="54" t="str">
        <f>各チーム入力用!D35&amp;"　"&amp;各チーム入力用!E35</f>
        <v>　</v>
      </c>
      <c r="CI4" s="54" t="str">
        <f>各チーム入力用!D34&amp;"　"&amp;各チーム入力用!E34</f>
        <v>　</v>
      </c>
      <c r="CJ4" s="55">
        <f>各チーム入力用!F34</f>
        <v>0</v>
      </c>
      <c r="CK4" s="55">
        <f>各チーム入力用!G34</f>
        <v>0</v>
      </c>
      <c r="CL4" s="59">
        <f>各チーム入力用!H34</f>
        <v>0</v>
      </c>
      <c r="CM4" s="60">
        <f>各チーム入力用!I34</f>
        <v>0</v>
      </c>
      <c r="CN4" s="55">
        <f>各チーム入力用!J34</f>
        <v>0</v>
      </c>
      <c r="CO4" s="54" t="str">
        <f>各チーム入力用!D37&amp;"　"&amp;各チーム入力用!E37</f>
        <v>　</v>
      </c>
      <c r="CP4" s="54" t="str">
        <f>各チーム入力用!D36&amp;"　"&amp;各チーム入力用!E36</f>
        <v>　</v>
      </c>
      <c r="CQ4" s="55">
        <f>各チーム入力用!F36</f>
        <v>0</v>
      </c>
      <c r="CR4" s="55">
        <f>各チーム入力用!G36</f>
        <v>0</v>
      </c>
      <c r="CS4" s="59">
        <f>各チーム入力用!H36</f>
        <v>0</v>
      </c>
      <c r="CT4" s="60">
        <f>各チーム入力用!I36</f>
        <v>0</v>
      </c>
      <c r="CU4" s="55">
        <f>各チーム入力用!J36</f>
        <v>0</v>
      </c>
      <c r="CV4" s="54" t="str">
        <f>各チーム入力用!D39&amp;"　"&amp;各チーム入力用!E39</f>
        <v>　</v>
      </c>
      <c r="CW4" s="54" t="str">
        <f>各チーム入力用!D38&amp;"　"&amp;各チーム入力用!E38</f>
        <v>　</v>
      </c>
      <c r="CX4" s="55">
        <f>各チーム入力用!F38</f>
        <v>0</v>
      </c>
      <c r="CY4" s="55">
        <f>各チーム入力用!G38</f>
        <v>0</v>
      </c>
      <c r="CZ4" s="59">
        <f>各チーム入力用!H38</f>
        <v>0</v>
      </c>
      <c r="DA4" s="60">
        <f>各チーム入力用!I38</f>
        <v>0</v>
      </c>
      <c r="DB4" s="55">
        <f>各チーム入力用!J38</f>
        <v>0</v>
      </c>
      <c r="DC4" s="54" t="str">
        <f>各チーム入力用!D41&amp;"　"&amp;各チーム入力用!E41</f>
        <v>　</v>
      </c>
      <c r="DD4" s="54" t="str">
        <f>各チーム入力用!D40&amp;"　"&amp;各チーム入力用!E40</f>
        <v>　</v>
      </c>
      <c r="DE4" s="55">
        <f>各チーム入力用!F40</f>
        <v>0</v>
      </c>
      <c r="DF4" s="55">
        <f>各チーム入力用!G40</f>
        <v>0</v>
      </c>
      <c r="DG4" s="59">
        <f>各チーム入力用!H40</f>
        <v>0</v>
      </c>
      <c r="DH4" s="60">
        <f>各チーム入力用!I40</f>
        <v>0</v>
      </c>
      <c r="DI4" s="55">
        <f>各チーム入力用!J40</f>
        <v>0</v>
      </c>
      <c r="DJ4" s="54" t="str">
        <f>各チーム入力用!D43&amp;"　"&amp;各チーム入力用!E43</f>
        <v>　</v>
      </c>
      <c r="DK4" s="54" t="str">
        <f>各チーム入力用!D42&amp;"　"&amp;各チーム入力用!E42</f>
        <v>　</v>
      </c>
      <c r="DL4" s="55">
        <f>各チーム入力用!F42</f>
        <v>0</v>
      </c>
      <c r="DM4" s="55">
        <f>各チーム入力用!G42</f>
        <v>0</v>
      </c>
      <c r="DN4" s="59">
        <f>各チーム入力用!H42</f>
        <v>0</v>
      </c>
      <c r="DO4" s="60">
        <f>各チーム入力用!I42</f>
        <v>0</v>
      </c>
      <c r="DP4" s="55">
        <f>各チーム入力用!J42</f>
        <v>0</v>
      </c>
      <c r="DQ4" s="54" t="str">
        <f>各チーム入力用!D45&amp;"　"&amp;各チーム入力用!E45</f>
        <v>　</v>
      </c>
      <c r="DR4" s="54" t="str">
        <f>各チーム入力用!D44&amp;"　"&amp;各チーム入力用!E44</f>
        <v>　</v>
      </c>
      <c r="DS4" s="55">
        <f>各チーム入力用!F44</f>
        <v>0</v>
      </c>
      <c r="DT4" s="55">
        <f>各チーム入力用!G44</f>
        <v>0</v>
      </c>
      <c r="DU4" s="59">
        <f>各チーム入力用!H44</f>
        <v>0</v>
      </c>
      <c r="DV4" s="60">
        <f>各チーム入力用!I44</f>
        <v>0</v>
      </c>
      <c r="DW4" s="55">
        <f>各チーム入力用!J44</f>
        <v>0</v>
      </c>
      <c r="DX4" s="54" t="str">
        <f>各チーム入力用!D47&amp;"　"&amp;各チーム入力用!E47</f>
        <v>　</v>
      </c>
      <c r="DY4" s="54" t="str">
        <f>各チーム入力用!D46&amp;"　"&amp;各チーム入力用!E46</f>
        <v>　</v>
      </c>
      <c r="DZ4" s="55">
        <f>各チーム入力用!F46</f>
        <v>0</v>
      </c>
      <c r="EA4" s="55">
        <f>各チーム入力用!G46</f>
        <v>0</v>
      </c>
      <c r="EB4" s="59">
        <f>各チーム入力用!H46</f>
        <v>0</v>
      </c>
      <c r="EC4" s="60">
        <f>各チーム入力用!I46</f>
        <v>0</v>
      </c>
      <c r="ED4" s="55">
        <f>各チーム入力用!J46</f>
        <v>0</v>
      </c>
      <c r="EE4" s="54" t="str">
        <f>各チーム入力用!D49&amp;"　"&amp;各チーム入力用!E49</f>
        <v>　</v>
      </c>
      <c r="EF4" s="54" t="str">
        <f>各チーム入力用!D48&amp;"　"&amp;各チーム入力用!E48</f>
        <v>　</v>
      </c>
      <c r="EG4" s="55">
        <f>各チーム入力用!F48</f>
        <v>0</v>
      </c>
      <c r="EH4" s="55">
        <f>各チーム入力用!G48</f>
        <v>0</v>
      </c>
      <c r="EI4" s="59">
        <f>各チーム入力用!H48</f>
        <v>0</v>
      </c>
      <c r="EJ4" s="60">
        <f>各チーム入力用!I48</f>
        <v>0</v>
      </c>
      <c r="EK4" s="55">
        <f>各チーム入力用!J48</f>
        <v>0</v>
      </c>
      <c r="EL4" s="54" t="str">
        <f>各チーム入力用!D51&amp;"　"&amp;各チーム入力用!E51</f>
        <v>　</v>
      </c>
      <c r="EM4" s="54" t="str">
        <f>各チーム入力用!D50&amp;"　"&amp;各チーム入力用!E50</f>
        <v>　</v>
      </c>
      <c r="EN4" s="55">
        <f>各チーム入力用!F50</f>
        <v>0</v>
      </c>
      <c r="EO4" s="55">
        <f>各チーム入力用!G50</f>
        <v>0</v>
      </c>
      <c r="EP4" s="59">
        <f>各チーム入力用!H50</f>
        <v>0</v>
      </c>
      <c r="EQ4" s="60">
        <f>各チーム入力用!I50</f>
        <v>0</v>
      </c>
      <c r="ER4" s="55">
        <f>各チーム入力用!J50</f>
        <v>0</v>
      </c>
      <c r="ES4" s="54" t="str">
        <f>各チーム入力用!D53&amp;"　"&amp;各チーム入力用!E53</f>
        <v>　</v>
      </c>
      <c r="ET4" s="54" t="str">
        <f>各チーム入力用!D52&amp;"　"&amp;各チーム入力用!E52</f>
        <v>　</v>
      </c>
      <c r="EU4" s="55">
        <f>各チーム入力用!F52</f>
        <v>0</v>
      </c>
      <c r="EV4" s="55">
        <f>各チーム入力用!G52</f>
        <v>0</v>
      </c>
      <c r="EW4" s="59">
        <f>各チーム入力用!H52</f>
        <v>0</v>
      </c>
      <c r="EX4" s="60">
        <f>各チーム入力用!I52</f>
        <v>0</v>
      </c>
      <c r="EY4" s="55">
        <f>各チーム入力用!J52</f>
        <v>0</v>
      </c>
      <c r="EZ4" s="55">
        <f>各チーム入力用!E23</f>
        <v>0</v>
      </c>
      <c r="FA4" s="61">
        <f>各チーム入力用!I55</f>
        <v>7</v>
      </c>
      <c r="FB4" s="62">
        <f>各チーム入力用!I56</f>
        <v>8</v>
      </c>
      <c r="FC4" s="63">
        <f>各チーム入力用!I57</f>
        <v>0</v>
      </c>
    </row>
  </sheetData>
  <sheetProtection algorithmName="SHA-512" hashValue="cozj2iIR95epSOOtN3pQO8jMmswBwyFcbZb/l+rTRB2zr26DGcWgxJpQeLZ/3sblsFbVrx77BdtrntAwqbpgww==" saltValue="0/KTjmnbRO6h22DLNsS68Q==" spinCount="100000" sheet="1" objects="1" scenarios="1"/>
  <mergeCells count="92">
    <mergeCell ref="FA1:FC1"/>
    <mergeCell ref="FA2:FA3"/>
    <mergeCell ref="FB2:FB3"/>
    <mergeCell ref="FC2:FC3"/>
    <mergeCell ref="L2:L3"/>
    <mergeCell ref="M2:M3"/>
    <mergeCell ref="N2:N3"/>
    <mergeCell ref="O2:O3"/>
    <mergeCell ref="S1:AB1"/>
    <mergeCell ref="S2:S3"/>
    <mergeCell ref="T2:T3"/>
    <mergeCell ref="U2:U3"/>
    <mergeCell ref="V2:V3"/>
    <mergeCell ref="W2:W3"/>
    <mergeCell ref="X2:X3"/>
    <mergeCell ref="Y2:Y3"/>
    <mergeCell ref="H1:H3"/>
    <mergeCell ref="I2:I3"/>
    <mergeCell ref="I1:R1"/>
    <mergeCell ref="R2:R3"/>
    <mergeCell ref="P2:Q2"/>
    <mergeCell ref="J2:J3"/>
    <mergeCell ref="K2:K3"/>
    <mergeCell ref="A1:A3"/>
    <mergeCell ref="B1:B3"/>
    <mergeCell ref="C1:C3"/>
    <mergeCell ref="E1:E3"/>
    <mergeCell ref="G1:G3"/>
    <mergeCell ref="D1:D3"/>
    <mergeCell ref="F1:F3"/>
    <mergeCell ref="Z2:AA2"/>
    <mergeCell ref="AB2:AB3"/>
    <mergeCell ref="AM1:AV1"/>
    <mergeCell ref="AM2:AM3"/>
    <mergeCell ref="AN2:AN3"/>
    <mergeCell ref="AO2:AO3"/>
    <mergeCell ref="AP2:AP3"/>
    <mergeCell ref="AQ2:AQ3"/>
    <mergeCell ref="AR2:AR3"/>
    <mergeCell ref="AS2:AS3"/>
    <mergeCell ref="AT2:AU2"/>
    <mergeCell ref="AV2:AV3"/>
    <mergeCell ref="BE1:BE3"/>
    <mergeCell ref="BD2:BD3"/>
    <mergeCell ref="BC1:BD1"/>
    <mergeCell ref="AZ2:AZ3"/>
    <mergeCell ref="BA2:BA3"/>
    <mergeCell ref="BB2:BB3"/>
    <mergeCell ref="BC2:BC3"/>
    <mergeCell ref="AW1:BB1"/>
    <mergeCell ref="AW2:AW3"/>
    <mergeCell ref="AX2:AX3"/>
    <mergeCell ref="AY2:AY3"/>
    <mergeCell ref="BM2:BS2"/>
    <mergeCell ref="BT2:BZ2"/>
    <mergeCell ref="EE2:EK2"/>
    <mergeCell ref="DC2:DI2"/>
    <mergeCell ref="DJ2:DP2"/>
    <mergeCell ref="DQ2:DW2"/>
    <mergeCell ref="DX2:ED2"/>
    <mergeCell ref="ES2:EY2"/>
    <mergeCell ref="AC1:AL1"/>
    <mergeCell ref="AC2:AC3"/>
    <mergeCell ref="AD2:AD3"/>
    <mergeCell ref="AE2:AE3"/>
    <mergeCell ref="AF2:AF3"/>
    <mergeCell ref="AG2:AG3"/>
    <mergeCell ref="AH2:AH3"/>
    <mergeCell ref="AI2:AI3"/>
    <mergeCell ref="AJ2:AK2"/>
    <mergeCell ref="AL2:AL3"/>
    <mergeCell ref="BF2:BL2"/>
    <mergeCell ref="CA2:CG2"/>
    <mergeCell ref="CH2:CN2"/>
    <mergeCell ref="CO2:CU2"/>
    <mergeCell ref="CV2:DB2"/>
    <mergeCell ref="EZ1:EZ3"/>
    <mergeCell ref="BF1:BL1"/>
    <mergeCell ref="BM1:BS1"/>
    <mergeCell ref="BT1:BZ1"/>
    <mergeCell ref="CA1:CG1"/>
    <mergeCell ref="CH1:CN1"/>
    <mergeCell ref="CO1:CU1"/>
    <mergeCell ref="CV1:DB1"/>
    <mergeCell ref="DC1:DI1"/>
    <mergeCell ref="DJ1:DP1"/>
    <mergeCell ref="DQ1:DW1"/>
    <mergeCell ref="DX1:ED1"/>
    <mergeCell ref="EE1:EK1"/>
    <mergeCell ref="EL1:ER1"/>
    <mergeCell ref="ES1:EY1"/>
    <mergeCell ref="EL2:ER2"/>
  </mergeCells>
  <phoneticPr fontId="10"/>
  <hyperlinks>
    <hyperlink ref="BB4" r:id="rId1" display="s_kido@ma.catvy.ne.jp" xr:uid="{00000000-0004-0000-0500-000000000000}"/>
  </hyperlinks>
  <pageMargins left="0.7" right="0.7" top="0.75" bottom="0.75" header="0.3" footer="0.3"/>
  <pageSetup paperSize="9" scale="17" fitToHeight="0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AE495-D3AA-494D-8B23-DCDE7D0770EF}">
  <dimension ref="A1:CJ48"/>
  <sheetViews>
    <sheetView showZeros="0" workbookViewId="0">
      <selection activeCell="L4" sqref="L4:V5"/>
    </sheetView>
  </sheetViews>
  <sheetFormatPr defaultColWidth="2.5" defaultRowHeight="13.5"/>
  <cols>
    <col min="1" max="16384" width="2.5" style="160"/>
  </cols>
  <sheetData>
    <row r="1" spans="1:58">
      <c r="A1" s="160" t="s">
        <v>98</v>
      </c>
    </row>
    <row r="2" spans="1:58">
      <c r="A2" s="510" t="s">
        <v>99</v>
      </c>
      <c r="B2" s="511"/>
      <c r="C2" s="511"/>
      <c r="D2" s="511"/>
      <c r="E2" s="511"/>
      <c r="F2" s="511"/>
      <c r="G2" s="511"/>
      <c r="H2" s="511"/>
      <c r="I2" s="511"/>
      <c r="J2" s="511"/>
      <c r="K2" s="517"/>
      <c r="L2" s="510" t="s">
        <v>100</v>
      </c>
      <c r="M2" s="511"/>
      <c r="N2" s="511"/>
      <c r="O2" s="511"/>
      <c r="P2" s="511"/>
      <c r="Q2" s="511"/>
      <c r="R2" s="511"/>
      <c r="S2" s="511"/>
      <c r="T2" s="511"/>
      <c r="U2" s="511"/>
      <c r="V2" s="517"/>
      <c r="W2" s="510" t="s">
        <v>101</v>
      </c>
      <c r="X2" s="511"/>
      <c r="Y2" s="511"/>
      <c r="Z2" s="511"/>
      <c r="AA2" s="511"/>
      <c r="AB2" s="511"/>
      <c r="AC2" s="511"/>
      <c r="AD2" s="517"/>
      <c r="AE2" s="510" t="s">
        <v>102</v>
      </c>
      <c r="AF2" s="511"/>
      <c r="AG2" s="511"/>
      <c r="AH2" s="511"/>
      <c r="AI2" s="517"/>
      <c r="AJ2" s="494" t="s">
        <v>103</v>
      </c>
      <c r="AK2" s="494"/>
      <c r="AL2" s="494"/>
      <c r="AM2" s="494"/>
      <c r="AN2" s="494"/>
      <c r="AO2" s="494"/>
      <c r="AP2" s="553" t="s">
        <v>104</v>
      </c>
      <c r="AQ2" s="554"/>
      <c r="AR2" s="554"/>
      <c r="AS2" s="555"/>
    </row>
    <row r="3" spans="1:58">
      <c r="A3" s="513"/>
      <c r="B3" s="514"/>
      <c r="C3" s="514"/>
      <c r="D3" s="514"/>
      <c r="E3" s="514"/>
      <c r="F3" s="514"/>
      <c r="G3" s="514"/>
      <c r="H3" s="514"/>
      <c r="I3" s="514"/>
      <c r="J3" s="514"/>
      <c r="K3" s="519"/>
      <c r="L3" s="513"/>
      <c r="M3" s="514"/>
      <c r="N3" s="514"/>
      <c r="O3" s="514"/>
      <c r="P3" s="514"/>
      <c r="Q3" s="514"/>
      <c r="R3" s="514"/>
      <c r="S3" s="514"/>
      <c r="T3" s="514"/>
      <c r="U3" s="514"/>
      <c r="V3" s="519"/>
      <c r="W3" s="513"/>
      <c r="X3" s="514"/>
      <c r="Y3" s="514"/>
      <c r="Z3" s="514"/>
      <c r="AA3" s="514"/>
      <c r="AB3" s="514"/>
      <c r="AC3" s="514"/>
      <c r="AD3" s="519"/>
      <c r="AE3" s="513"/>
      <c r="AF3" s="514"/>
      <c r="AG3" s="514"/>
      <c r="AH3" s="514"/>
      <c r="AI3" s="519"/>
      <c r="AJ3" s="494"/>
      <c r="AK3" s="494"/>
      <c r="AL3" s="494"/>
      <c r="AM3" s="494"/>
      <c r="AN3" s="494"/>
      <c r="AO3" s="494"/>
      <c r="AP3" s="556"/>
      <c r="AQ3" s="557"/>
      <c r="AR3" s="557"/>
      <c r="AS3" s="558"/>
    </row>
    <row r="4" spans="1:58" ht="13.5" customHeight="1">
      <c r="A4" s="495">
        <f>各チーム入力用!C4</f>
        <v>0</v>
      </c>
      <c r="B4" s="496"/>
      <c r="C4" s="496"/>
      <c r="D4" s="496"/>
      <c r="E4" s="496"/>
      <c r="F4" s="496"/>
      <c r="G4" s="496"/>
      <c r="H4" s="496"/>
      <c r="I4" s="496"/>
      <c r="J4" s="496"/>
      <c r="K4" s="502"/>
      <c r="L4" s="495">
        <f>各チーム入力用!C3</f>
        <v>0</v>
      </c>
      <c r="M4" s="496"/>
      <c r="N4" s="496"/>
      <c r="O4" s="496"/>
      <c r="P4" s="496"/>
      <c r="Q4" s="496"/>
      <c r="R4" s="496"/>
      <c r="S4" s="496"/>
      <c r="T4" s="496"/>
      <c r="U4" s="496"/>
      <c r="V4" s="502"/>
      <c r="W4" s="495">
        <f>各チーム入力用!C4</f>
        <v>0</v>
      </c>
      <c r="X4" s="527"/>
      <c r="Y4" s="527"/>
      <c r="Z4" s="527"/>
      <c r="AA4" s="527"/>
      <c r="AB4" s="527"/>
      <c r="AC4" s="527"/>
      <c r="AD4" s="528"/>
      <c r="AE4" s="526">
        <f>各チーム入力用!I4</f>
        <v>0</v>
      </c>
      <c r="AF4" s="527"/>
      <c r="AG4" s="527"/>
      <c r="AH4" s="527"/>
      <c r="AI4" s="528"/>
      <c r="AJ4" s="552">
        <f>各チーム入力用!C5</f>
        <v>0</v>
      </c>
      <c r="AK4" s="552"/>
      <c r="AL4" s="552"/>
      <c r="AM4" s="552"/>
      <c r="AN4" s="552"/>
      <c r="AO4" s="552"/>
      <c r="AP4" s="537">
        <v>1</v>
      </c>
      <c r="AQ4" s="538"/>
      <c r="AR4" s="539" t="s">
        <v>105</v>
      </c>
      <c r="AS4" s="540"/>
    </row>
    <row r="5" spans="1:58">
      <c r="A5" s="498"/>
      <c r="B5" s="499"/>
      <c r="C5" s="499"/>
      <c r="D5" s="499"/>
      <c r="E5" s="499"/>
      <c r="F5" s="499"/>
      <c r="G5" s="499"/>
      <c r="H5" s="499"/>
      <c r="I5" s="499"/>
      <c r="J5" s="499"/>
      <c r="K5" s="504"/>
      <c r="L5" s="498"/>
      <c r="M5" s="499"/>
      <c r="N5" s="499"/>
      <c r="O5" s="499"/>
      <c r="P5" s="499"/>
      <c r="Q5" s="499"/>
      <c r="R5" s="499"/>
      <c r="S5" s="499"/>
      <c r="T5" s="499"/>
      <c r="U5" s="499"/>
      <c r="V5" s="504"/>
      <c r="W5" s="529"/>
      <c r="X5" s="530"/>
      <c r="Y5" s="530"/>
      <c r="Z5" s="530"/>
      <c r="AA5" s="530"/>
      <c r="AB5" s="530"/>
      <c r="AC5" s="530"/>
      <c r="AD5" s="531"/>
      <c r="AE5" s="529"/>
      <c r="AF5" s="530"/>
      <c r="AG5" s="530"/>
      <c r="AH5" s="530"/>
      <c r="AI5" s="531"/>
      <c r="AJ5" s="565">
        <f>各チーム入力用!G5</f>
        <v>0</v>
      </c>
      <c r="AK5" s="565"/>
      <c r="AL5" s="565"/>
      <c r="AM5" s="565"/>
      <c r="AN5" s="565"/>
      <c r="AO5" s="565"/>
      <c r="AP5" s="537"/>
      <c r="AQ5" s="538"/>
      <c r="AR5" s="539"/>
      <c r="AS5" s="540"/>
    </row>
    <row r="6" spans="1:58">
      <c r="A6" s="161"/>
      <c r="B6" s="161"/>
      <c r="C6" s="161"/>
      <c r="D6" s="161"/>
      <c r="E6" s="161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1"/>
      <c r="R6" s="161"/>
      <c r="S6" s="161"/>
      <c r="T6" s="161"/>
      <c r="U6" s="161"/>
      <c r="V6" s="161"/>
      <c r="W6" s="160" t="s">
        <v>106</v>
      </c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Q6" s="161"/>
      <c r="AR6" s="161"/>
      <c r="AS6" s="161"/>
      <c r="AU6" s="163"/>
      <c r="AV6" s="163"/>
      <c r="AW6" s="163"/>
      <c r="AX6" s="164"/>
      <c r="AY6" s="164"/>
      <c r="AZ6" s="164"/>
      <c r="BA6" s="165"/>
      <c r="BB6" s="165"/>
      <c r="BC6" s="165"/>
      <c r="BD6" s="166"/>
      <c r="BE6" s="166"/>
      <c r="BF6" s="166"/>
    </row>
    <row r="7" spans="1:58">
      <c r="A7" s="160" t="s">
        <v>107</v>
      </c>
      <c r="B7" s="161"/>
      <c r="C7" s="161"/>
      <c r="D7" s="161"/>
      <c r="E7" s="161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1"/>
      <c r="R7" s="161"/>
      <c r="S7" s="161"/>
      <c r="T7" s="161"/>
      <c r="U7" s="161"/>
      <c r="V7" s="160" t="s">
        <v>108</v>
      </c>
      <c r="W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  <c r="AU7" s="163"/>
      <c r="AV7" s="163"/>
      <c r="AW7" s="163"/>
      <c r="AX7" s="164"/>
      <c r="AY7" s="164"/>
      <c r="AZ7" s="164"/>
      <c r="BA7" s="165"/>
      <c r="BB7" s="165"/>
      <c r="BC7" s="165"/>
      <c r="BD7" s="166"/>
      <c r="BE7" s="166"/>
      <c r="BF7" s="166"/>
    </row>
    <row r="8" spans="1:58" ht="13.5" customHeight="1">
      <c r="A8" s="494" t="s">
        <v>109</v>
      </c>
      <c r="B8" s="494"/>
      <c r="C8" s="494"/>
      <c r="D8" s="494"/>
      <c r="E8" s="494"/>
      <c r="F8" s="505" t="s">
        <v>110</v>
      </c>
      <c r="G8" s="505"/>
      <c r="H8" s="505"/>
      <c r="I8" s="505"/>
      <c r="J8" s="505"/>
      <c r="K8" s="505"/>
      <c r="L8" s="505"/>
      <c r="M8" s="494" t="s">
        <v>111</v>
      </c>
      <c r="N8" s="494"/>
      <c r="O8" s="494"/>
      <c r="P8" s="494"/>
      <c r="Q8" s="494"/>
      <c r="V8" s="532" t="s">
        <v>112</v>
      </c>
      <c r="W8" s="533"/>
      <c r="X8" s="533"/>
      <c r="Y8" s="533"/>
      <c r="Z8" s="533"/>
      <c r="AA8" s="533"/>
      <c r="AB8" s="533"/>
      <c r="AC8" s="533"/>
      <c r="AD8" s="533"/>
      <c r="AE8" s="533"/>
      <c r="AF8" s="534"/>
      <c r="AG8" s="161"/>
      <c r="AH8" s="161"/>
      <c r="AI8" s="161"/>
      <c r="AJ8" s="161"/>
      <c r="AK8" s="161"/>
      <c r="AL8" s="161"/>
      <c r="AN8" s="163"/>
      <c r="AO8" s="163"/>
      <c r="AP8" s="163"/>
      <c r="AQ8" s="164"/>
      <c r="AR8" s="164"/>
      <c r="AS8" s="164"/>
      <c r="AT8" s="165"/>
      <c r="AU8" s="165"/>
      <c r="AV8" s="165"/>
      <c r="AW8" s="166"/>
      <c r="AX8" s="166"/>
      <c r="AY8" s="166"/>
    </row>
    <row r="9" spans="1:58">
      <c r="A9" s="494"/>
      <c r="B9" s="494"/>
      <c r="C9" s="494"/>
      <c r="D9" s="494"/>
      <c r="E9" s="494"/>
      <c r="F9" s="506" t="s">
        <v>113</v>
      </c>
      <c r="G9" s="506"/>
      <c r="H9" s="506"/>
      <c r="I9" s="506"/>
      <c r="J9" s="506"/>
      <c r="K9" s="506"/>
      <c r="L9" s="506"/>
      <c r="M9" s="494"/>
      <c r="N9" s="494"/>
      <c r="O9" s="494"/>
      <c r="P9" s="494"/>
      <c r="Q9" s="494"/>
      <c r="V9" s="513" t="s">
        <v>114</v>
      </c>
      <c r="W9" s="514"/>
      <c r="X9" s="514"/>
      <c r="Y9" s="514"/>
      <c r="Z9" s="515"/>
      <c r="AA9" s="567" t="s">
        <v>40</v>
      </c>
      <c r="AB9" s="567"/>
      <c r="AC9" s="567"/>
      <c r="AD9" s="567" t="s">
        <v>115</v>
      </c>
      <c r="AE9" s="567"/>
      <c r="AF9" s="568"/>
      <c r="AG9" s="161"/>
      <c r="AH9" s="161"/>
      <c r="AI9" s="161"/>
      <c r="AJ9" s="161"/>
      <c r="AK9" s="161"/>
      <c r="AL9" s="161"/>
      <c r="AN9" s="163"/>
      <c r="AO9" s="163"/>
      <c r="AP9" s="163"/>
      <c r="AQ9" s="164"/>
      <c r="AR9" s="164"/>
      <c r="AS9" s="164"/>
      <c r="AT9" s="165"/>
      <c r="AU9" s="165"/>
      <c r="AV9" s="165"/>
      <c r="AW9" s="166"/>
      <c r="AX9" s="166"/>
      <c r="AY9" s="166"/>
    </row>
    <row r="10" spans="1:58">
      <c r="A10" s="493">
        <f>各チーム入力用!I3</f>
        <v>0</v>
      </c>
      <c r="B10" s="493"/>
      <c r="C10" s="493"/>
      <c r="D10" s="493"/>
      <c r="E10" s="493"/>
      <c r="F10" s="493">
        <f>各チーム入力用!G4</f>
        <v>0</v>
      </c>
      <c r="G10" s="493"/>
      <c r="H10" s="493"/>
      <c r="I10" s="493"/>
      <c r="J10" s="493"/>
      <c r="K10" s="493"/>
      <c r="L10" s="493"/>
      <c r="M10" s="559"/>
      <c r="N10" s="559"/>
      <c r="O10" s="559"/>
      <c r="P10" s="526"/>
      <c r="Q10" s="167" t="s">
        <v>116</v>
      </c>
      <c r="R10" s="168"/>
      <c r="S10" s="168"/>
      <c r="T10" s="168"/>
      <c r="U10" s="168"/>
      <c r="V10" s="560">
        <v>2025</v>
      </c>
      <c r="W10" s="548"/>
      <c r="X10" s="548"/>
      <c r="Y10" s="548"/>
      <c r="Z10" s="561"/>
      <c r="AA10" s="563">
        <f>各チーム入力用!I56</f>
        <v>8</v>
      </c>
      <c r="AB10" s="563"/>
      <c r="AC10" s="563"/>
      <c r="AD10" s="563">
        <f>各チーム入力用!I57</f>
        <v>0</v>
      </c>
      <c r="AE10" s="563"/>
      <c r="AF10" s="564"/>
      <c r="AG10" s="161"/>
      <c r="AH10" s="161"/>
      <c r="AI10" s="161"/>
      <c r="AJ10" s="161"/>
      <c r="AK10" s="161"/>
      <c r="AL10" s="161"/>
      <c r="AN10" s="163"/>
      <c r="AO10" s="163"/>
      <c r="AP10" s="163"/>
      <c r="AQ10" s="164"/>
      <c r="AR10" s="164"/>
      <c r="AS10" s="164"/>
      <c r="AT10" s="165"/>
      <c r="AU10" s="165"/>
      <c r="AV10" s="165"/>
      <c r="AW10" s="166"/>
      <c r="AX10" s="166"/>
      <c r="AY10" s="166"/>
    </row>
    <row r="11" spans="1:58">
      <c r="A11" s="493"/>
      <c r="B11" s="493"/>
      <c r="C11" s="493"/>
      <c r="D11" s="493"/>
      <c r="E11" s="493"/>
      <c r="F11" s="493"/>
      <c r="G11" s="493"/>
      <c r="H11" s="493"/>
      <c r="I11" s="493"/>
      <c r="J11" s="493"/>
      <c r="K11" s="493"/>
      <c r="L11" s="493"/>
      <c r="M11" s="565"/>
      <c r="N11" s="565"/>
      <c r="O11" s="565"/>
      <c r="P11" s="566"/>
      <c r="Q11" s="169" t="s">
        <v>117</v>
      </c>
      <c r="R11" s="168"/>
      <c r="S11" s="168"/>
      <c r="T11" s="168"/>
      <c r="U11" s="168"/>
      <c r="V11" s="529"/>
      <c r="W11" s="530"/>
      <c r="X11" s="530"/>
      <c r="Y11" s="530"/>
      <c r="Z11" s="562"/>
      <c r="AA11" s="563"/>
      <c r="AB11" s="563"/>
      <c r="AC11" s="563"/>
      <c r="AD11" s="563"/>
      <c r="AE11" s="563"/>
      <c r="AF11" s="564"/>
      <c r="AG11" s="161"/>
      <c r="AH11" s="161"/>
      <c r="AI11" s="161"/>
      <c r="AJ11" s="161"/>
      <c r="AK11" s="161"/>
      <c r="AL11" s="161"/>
      <c r="AN11" s="163"/>
      <c r="AO11" s="163"/>
      <c r="AP11" s="163"/>
      <c r="AQ11" s="164"/>
      <c r="AR11" s="164"/>
      <c r="AS11" s="164"/>
      <c r="AT11" s="165"/>
      <c r="AU11" s="165"/>
      <c r="AV11" s="165"/>
      <c r="AW11" s="166"/>
      <c r="AX11" s="166"/>
      <c r="AY11" s="166"/>
    </row>
    <row r="12" spans="1:58">
      <c r="A12" s="161"/>
      <c r="B12" s="161"/>
      <c r="C12" s="161"/>
      <c r="D12" s="161"/>
      <c r="E12" s="161"/>
      <c r="F12" s="162"/>
      <c r="G12" s="162"/>
      <c r="H12" s="162"/>
      <c r="I12" s="162"/>
      <c r="J12" s="162"/>
      <c r="K12" s="162"/>
      <c r="L12" s="162"/>
      <c r="M12" s="160" t="s">
        <v>118</v>
      </c>
      <c r="N12" s="162"/>
      <c r="O12" s="162"/>
      <c r="P12" s="162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U12" s="163"/>
      <c r="AV12" s="163"/>
      <c r="AW12" s="163"/>
      <c r="AX12" s="164"/>
      <c r="AY12" s="164"/>
      <c r="AZ12" s="164"/>
      <c r="BA12" s="165"/>
      <c r="BB12" s="165"/>
      <c r="BC12" s="165"/>
      <c r="BD12" s="166"/>
      <c r="BE12" s="166"/>
      <c r="BF12" s="166"/>
    </row>
    <row r="13" spans="1:58">
      <c r="A13" s="160" t="s">
        <v>119</v>
      </c>
    </row>
    <row r="14" spans="1:58">
      <c r="A14" s="509"/>
      <c r="B14" s="509"/>
      <c r="C14" s="509"/>
      <c r="D14" s="509"/>
      <c r="E14" s="509"/>
      <c r="F14" s="510" t="s">
        <v>92</v>
      </c>
      <c r="G14" s="511"/>
      <c r="H14" s="511"/>
      <c r="I14" s="511"/>
      <c r="J14" s="511"/>
      <c r="K14" s="512"/>
      <c r="L14" s="516" t="s">
        <v>93</v>
      </c>
      <c r="M14" s="511"/>
      <c r="N14" s="511"/>
      <c r="O14" s="511"/>
      <c r="P14" s="511"/>
      <c r="Q14" s="517"/>
      <c r="R14" s="510" t="s">
        <v>120</v>
      </c>
      <c r="S14" s="511"/>
      <c r="T14" s="511"/>
      <c r="U14" s="511"/>
      <c r="V14" s="511"/>
      <c r="W14" s="512"/>
      <c r="X14" s="516" t="s">
        <v>121</v>
      </c>
      <c r="Y14" s="511"/>
      <c r="Z14" s="511"/>
      <c r="AA14" s="511"/>
      <c r="AB14" s="511"/>
      <c r="AC14" s="517"/>
      <c r="AD14" s="505" t="s">
        <v>2</v>
      </c>
      <c r="AE14" s="505"/>
      <c r="AF14" s="505"/>
      <c r="AG14" s="505"/>
      <c r="AH14" s="505"/>
      <c r="AI14" s="505"/>
      <c r="AJ14" s="505"/>
      <c r="AK14" s="505"/>
      <c r="AL14" s="505"/>
      <c r="AM14" s="505"/>
      <c r="AN14" s="505"/>
      <c r="AO14" s="505"/>
      <c r="AP14" s="505"/>
      <c r="AQ14" s="505" t="s">
        <v>122</v>
      </c>
      <c r="AR14" s="505"/>
      <c r="AS14" s="505"/>
      <c r="AT14" s="505"/>
      <c r="AU14" s="505"/>
      <c r="AV14" s="505"/>
      <c r="AW14" s="505"/>
      <c r="AX14" s="505"/>
      <c r="AY14" s="505"/>
      <c r="AZ14" s="505"/>
      <c r="BA14" s="510" t="s">
        <v>123</v>
      </c>
      <c r="BB14" s="511"/>
      <c r="BC14" s="511"/>
      <c r="BD14" s="517"/>
      <c r="BE14" s="532" t="s">
        <v>96</v>
      </c>
      <c r="BF14" s="534"/>
    </row>
    <row r="15" spans="1:58">
      <c r="A15" s="509"/>
      <c r="B15" s="509"/>
      <c r="C15" s="509"/>
      <c r="D15" s="509"/>
      <c r="E15" s="509"/>
      <c r="F15" s="513"/>
      <c r="G15" s="514"/>
      <c r="H15" s="514"/>
      <c r="I15" s="514"/>
      <c r="J15" s="514"/>
      <c r="K15" s="515"/>
      <c r="L15" s="518"/>
      <c r="M15" s="514"/>
      <c r="N15" s="514"/>
      <c r="O15" s="514"/>
      <c r="P15" s="514"/>
      <c r="Q15" s="519"/>
      <c r="R15" s="513"/>
      <c r="S15" s="514"/>
      <c r="T15" s="514"/>
      <c r="U15" s="514"/>
      <c r="V15" s="514"/>
      <c r="W15" s="515"/>
      <c r="X15" s="518"/>
      <c r="Y15" s="514"/>
      <c r="Z15" s="514"/>
      <c r="AA15" s="514"/>
      <c r="AB15" s="514"/>
      <c r="AC15" s="519"/>
      <c r="AD15" s="506"/>
      <c r="AE15" s="506"/>
      <c r="AF15" s="506"/>
      <c r="AG15" s="506"/>
      <c r="AH15" s="506"/>
      <c r="AI15" s="506"/>
      <c r="AJ15" s="506"/>
      <c r="AK15" s="506"/>
      <c r="AL15" s="506"/>
      <c r="AM15" s="506"/>
      <c r="AN15" s="506"/>
      <c r="AO15" s="506"/>
      <c r="AP15" s="506"/>
      <c r="AQ15" s="506"/>
      <c r="AR15" s="506"/>
      <c r="AS15" s="506"/>
      <c r="AT15" s="506"/>
      <c r="AU15" s="506"/>
      <c r="AV15" s="506"/>
      <c r="AW15" s="506"/>
      <c r="AX15" s="506"/>
      <c r="AY15" s="506"/>
      <c r="AZ15" s="506"/>
      <c r="BA15" s="513"/>
      <c r="BB15" s="514"/>
      <c r="BC15" s="514"/>
      <c r="BD15" s="519"/>
      <c r="BE15" s="532"/>
      <c r="BF15" s="534"/>
    </row>
    <row r="16" spans="1:58">
      <c r="A16" s="494" t="s">
        <v>11</v>
      </c>
      <c r="B16" s="494"/>
      <c r="C16" s="494"/>
      <c r="D16" s="494"/>
      <c r="E16" s="494"/>
      <c r="F16" s="495">
        <f>各チーム入力用!C7</f>
        <v>0</v>
      </c>
      <c r="G16" s="496"/>
      <c r="H16" s="496"/>
      <c r="I16" s="496"/>
      <c r="J16" s="496"/>
      <c r="K16" s="497"/>
      <c r="L16" s="501">
        <f>各チーム入力用!E7</f>
        <v>0</v>
      </c>
      <c r="M16" s="496"/>
      <c r="N16" s="496"/>
      <c r="O16" s="496"/>
      <c r="P16" s="496"/>
      <c r="Q16" s="502"/>
      <c r="R16" s="495">
        <f>各チーム入力用!C6</f>
        <v>0</v>
      </c>
      <c r="S16" s="496"/>
      <c r="T16" s="496"/>
      <c r="U16" s="496"/>
      <c r="V16" s="496"/>
      <c r="W16" s="497"/>
      <c r="X16" s="501">
        <f>各チーム入力用!E6</f>
        <v>0</v>
      </c>
      <c r="Y16" s="496"/>
      <c r="Z16" s="496"/>
      <c r="AA16" s="496"/>
      <c r="AB16" s="496"/>
      <c r="AC16" s="502"/>
      <c r="AD16" s="160" t="s">
        <v>124</v>
      </c>
      <c r="AE16" s="548" t="str">
        <f>MIDB(各チーム入力用!C8,1,3)</f>
        <v/>
      </c>
      <c r="AF16" s="548"/>
      <c r="AG16" s="170" t="s">
        <v>125</v>
      </c>
      <c r="AH16" s="548" t="str">
        <f>MIDB(各チーム入力用!C8,5,4)</f>
        <v/>
      </c>
      <c r="AI16" s="548"/>
      <c r="AJ16" s="548"/>
      <c r="AK16" s="549"/>
      <c r="AL16" s="549"/>
      <c r="AM16" s="549"/>
      <c r="AN16" s="549"/>
      <c r="AO16" s="549"/>
      <c r="AP16" s="550"/>
      <c r="AQ16" s="493" t="str">
        <f>LEFTB(各チーム入力用!G8,3)</f>
        <v/>
      </c>
      <c r="AR16" s="508"/>
      <c r="AS16" s="490" t="s">
        <v>125</v>
      </c>
      <c r="AT16" s="492" t="str">
        <f>MIDB(各チーム入力用!G8,5,4)</f>
        <v/>
      </c>
      <c r="AU16" s="493"/>
      <c r="AV16" s="508"/>
      <c r="AW16" s="490" t="s">
        <v>125</v>
      </c>
      <c r="AX16" s="492" t="str">
        <f>MIDB(各チーム入力用!G8,10,4)</f>
        <v/>
      </c>
      <c r="AY16" s="493"/>
      <c r="AZ16" s="493"/>
      <c r="BA16" s="537">
        <f>各チーム入力用!J8</f>
        <v>0</v>
      </c>
      <c r="BB16" s="538"/>
      <c r="BC16" s="539" t="s">
        <v>126</v>
      </c>
      <c r="BD16" s="540"/>
      <c r="BE16" s="508">
        <f>各チーム入力用!I8</f>
        <v>0</v>
      </c>
      <c r="BF16" s="492"/>
    </row>
    <row r="17" spans="1:88">
      <c r="A17" s="494"/>
      <c r="B17" s="494"/>
      <c r="C17" s="494"/>
      <c r="D17" s="494"/>
      <c r="E17" s="494"/>
      <c r="F17" s="498"/>
      <c r="G17" s="499"/>
      <c r="H17" s="499"/>
      <c r="I17" s="499"/>
      <c r="J17" s="499"/>
      <c r="K17" s="500"/>
      <c r="L17" s="503"/>
      <c r="M17" s="499"/>
      <c r="N17" s="499"/>
      <c r="O17" s="499"/>
      <c r="P17" s="499"/>
      <c r="Q17" s="504"/>
      <c r="R17" s="498"/>
      <c r="S17" s="499"/>
      <c r="T17" s="499"/>
      <c r="U17" s="499"/>
      <c r="V17" s="499"/>
      <c r="W17" s="500"/>
      <c r="X17" s="503"/>
      <c r="Y17" s="499"/>
      <c r="Z17" s="499"/>
      <c r="AA17" s="499"/>
      <c r="AB17" s="499"/>
      <c r="AC17" s="504"/>
      <c r="AD17" s="541">
        <f>各チーム入力用!D8</f>
        <v>0</v>
      </c>
      <c r="AE17" s="542"/>
      <c r="AF17" s="542"/>
      <c r="AG17" s="542"/>
      <c r="AH17" s="542"/>
      <c r="AI17" s="542"/>
      <c r="AJ17" s="542"/>
      <c r="AK17" s="542"/>
      <c r="AL17" s="542"/>
      <c r="AM17" s="542"/>
      <c r="AN17" s="542"/>
      <c r="AO17" s="542"/>
      <c r="AP17" s="543"/>
      <c r="AQ17" s="493"/>
      <c r="AR17" s="508"/>
      <c r="AS17" s="491"/>
      <c r="AT17" s="492"/>
      <c r="AU17" s="493"/>
      <c r="AV17" s="508"/>
      <c r="AW17" s="491"/>
      <c r="AX17" s="492"/>
      <c r="AY17" s="493"/>
      <c r="AZ17" s="493"/>
      <c r="BA17" s="537"/>
      <c r="BB17" s="538"/>
      <c r="BC17" s="539"/>
      <c r="BD17" s="540"/>
      <c r="BE17" s="508"/>
      <c r="BF17" s="492"/>
    </row>
    <row r="18" spans="1:88">
      <c r="A18" s="494" t="s">
        <v>127</v>
      </c>
      <c r="B18" s="494"/>
      <c r="C18" s="494"/>
      <c r="D18" s="494"/>
      <c r="E18" s="494"/>
      <c r="F18" s="495">
        <f>各チーム入力用!C10</f>
        <v>0</v>
      </c>
      <c r="G18" s="496"/>
      <c r="H18" s="496"/>
      <c r="I18" s="496"/>
      <c r="J18" s="496"/>
      <c r="K18" s="497"/>
      <c r="L18" s="501">
        <f>各チーム入力用!E10</f>
        <v>0</v>
      </c>
      <c r="M18" s="496"/>
      <c r="N18" s="496"/>
      <c r="O18" s="496"/>
      <c r="P18" s="496"/>
      <c r="Q18" s="502"/>
      <c r="R18" s="495">
        <f>各チーム入力用!C9</f>
        <v>0</v>
      </c>
      <c r="S18" s="496"/>
      <c r="T18" s="496"/>
      <c r="U18" s="496"/>
      <c r="V18" s="496"/>
      <c r="W18" s="497"/>
      <c r="X18" s="501">
        <f>各チーム入力用!E9</f>
        <v>0</v>
      </c>
      <c r="Y18" s="496"/>
      <c r="Z18" s="496"/>
      <c r="AA18" s="496"/>
      <c r="AB18" s="496"/>
      <c r="AC18" s="502"/>
      <c r="AD18" s="160" t="s">
        <v>124</v>
      </c>
      <c r="AE18" s="548" t="str">
        <f>MIDB(各チーム入力用!C11,1,3)</f>
        <v/>
      </c>
      <c r="AF18" s="548"/>
      <c r="AG18" s="170" t="s">
        <v>125</v>
      </c>
      <c r="AH18" s="548" t="str">
        <f>MIDB(各チーム入力用!C11,5,4)</f>
        <v/>
      </c>
      <c r="AI18" s="548"/>
      <c r="AJ18" s="548"/>
      <c r="AK18" s="549"/>
      <c r="AL18" s="549"/>
      <c r="AM18" s="549"/>
      <c r="AN18" s="549"/>
      <c r="AO18" s="549"/>
      <c r="AP18" s="550"/>
      <c r="AQ18" s="493" t="str">
        <f>LEFTB(各チーム入力用!G11,3)</f>
        <v/>
      </c>
      <c r="AR18" s="508"/>
      <c r="AS18" s="490" t="s">
        <v>125</v>
      </c>
      <c r="AT18" s="492" t="str">
        <f>MIDB(各チーム入力用!G11,5,4)</f>
        <v/>
      </c>
      <c r="AU18" s="493"/>
      <c r="AV18" s="508"/>
      <c r="AW18" s="490" t="s">
        <v>125</v>
      </c>
      <c r="AX18" s="492" t="str">
        <f>MIDB(各チーム入力用!G11,10,4)</f>
        <v/>
      </c>
      <c r="AY18" s="493"/>
      <c r="AZ18" s="493"/>
      <c r="BA18" s="537">
        <f>各チーム入力用!J11</f>
        <v>0</v>
      </c>
      <c r="BB18" s="538"/>
      <c r="BC18" s="539" t="s">
        <v>126</v>
      </c>
      <c r="BD18" s="540"/>
      <c r="BE18" s="508">
        <f>各チーム入力用!I11</f>
        <v>0</v>
      </c>
      <c r="BF18" s="492"/>
    </row>
    <row r="19" spans="1:88">
      <c r="A19" s="494"/>
      <c r="B19" s="494"/>
      <c r="C19" s="494"/>
      <c r="D19" s="494"/>
      <c r="E19" s="494"/>
      <c r="F19" s="498"/>
      <c r="G19" s="499"/>
      <c r="H19" s="499"/>
      <c r="I19" s="499"/>
      <c r="J19" s="499"/>
      <c r="K19" s="500"/>
      <c r="L19" s="503"/>
      <c r="M19" s="499"/>
      <c r="N19" s="499"/>
      <c r="O19" s="499"/>
      <c r="P19" s="499"/>
      <c r="Q19" s="504"/>
      <c r="R19" s="498"/>
      <c r="S19" s="499"/>
      <c r="T19" s="499"/>
      <c r="U19" s="499"/>
      <c r="V19" s="499"/>
      <c r="W19" s="500"/>
      <c r="X19" s="503"/>
      <c r="Y19" s="499"/>
      <c r="Z19" s="499"/>
      <c r="AA19" s="499"/>
      <c r="AB19" s="499"/>
      <c r="AC19" s="504"/>
      <c r="AD19" s="541">
        <f>各チーム入力用!D11</f>
        <v>0</v>
      </c>
      <c r="AE19" s="542"/>
      <c r="AF19" s="542"/>
      <c r="AG19" s="542"/>
      <c r="AH19" s="542"/>
      <c r="AI19" s="542"/>
      <c r="AJ19" s="542"/>
      <c r="AK19" s="542"/>
      <c r="AL19" s="542"/>
      <c r="AM19" s="542"/>
      <c r="AN19" s="542"/>
      <c r="AO19" s="542"/>
      <c r="AP19" s="543"/>
      <c r="AQ19" s="493"/>
      <c r="AR19" s="508"/>
      <c r="AS19" s="491"/>
      <c r="AT19" s="492"/>
      <c r="AU19" s="493"/>
      <c r="AV19" s="508"/>
      <c r="AW19" s="491"/>
      <c r="AX19" s="492"/>
      <c r="AY19" s="493"/>
      <c r="AZ19" s="493"/>
      <c r="BA19" s="537"/>
      <c r="BB19" s="538"/>
      <c r="BC19" s="539"/>
      <c r="BD19" s="540"/>
      <c r="BE19" s="508"/>
      <c r="BF19" s="492"/>
    </row>
    <row r="20" spans="1:88">
      <c r="A20" s="551" t="s">
        <v>128</v>
      </c>
      <c r="B20" s="551"/>
      <c r="C20" s="551"/>
      <c r="D20" s="551"/>
      <c r="E20" s="551"/>
      <c r="F20" s="495">
        <f>各チーム入力用!C13</f>
        <v>0</v>
      </c>
      <c r="G20" s="496"/>
      <c r="H20" s="496"/>
      <c r="I20" s="496"/>
      <c r="J20" s="496"/>
      <c r="K20" s="497"/>
      <c r="L20" s="501">
        <f>各チーム入力用!E13</f>
        <v>0</v>
      </c>
      <c r="M20" s="496"/>
      <c r="N20" s="496"/>
      <c r="O20" s="496"/>
      <c r="P20" s="496"/>
      <c r="Q20" s="502"/>
      <c r="R20" s="495">
        <f>各チーム入力用!C12</f>
        <v>0</v>
      </c>
      <c r="S20" s="496"/>
      <c r="T20" s="496"/>
      <c r="U20" s="496"/>
      <c r="V20" s="496"/>
      <c r="W20" s="497"/>
      <c r="X20" s="501">
        <f>各チーム入力用!E12</f>
        <v>0</v>
      </c>
      <c r="Y20" s="496"/>
      <c r="Z20" s="496"/>
      <c r="AA20" s="496"/>
      <c r="AB20" s="496"/>
      <c r="AC20" s="502"/>
      <c r="AD20" s="160" t="s">
        <v>124</v>
      </c>
      <c r="AE20" s="548" t="str">
        <f>MIDB(各チーム入力用!C14,1,3)</f>
        <v/>
      </c>
      <c r="AF20" s="548"/>
      <c r="AG20" s="170" t="s">
        <v>125</v>
      </c>
      <c r="AH20" s="548" t="str">
        <f>MIDB(各チーム入力用!C14,5,4)</f>
        <v/>
      </c>
      <c r="AI20" s="548"/>
      <c r="AJ20" s="548"/>
      <c r="AK20" s="549"/>
      <c r="AL20" s="549"/>
      <c r="AM20" s="549"/>
      <c r="AN20" s="549"/>
      <c r="AO20" s="549"/>
      <c r="AP20" s="550"/>
      <c r="AQ20" s="493" t="str">
        <f>LEFTB(各チーム入力用!G14,3)</f>
        <v/>
      </c>
      <c r="AR20" s="508"/>
      <c r="AS20" s="490" t="s">
        <v>125</v>
      </c>
      <c r="AT20" s="492" t="str">
        <f>MIDB(各チーム入力用!G14,5,4)</f>
        <v/>
      </c>
      <c r="AU20" s="493"/>
      <c r="AV20" s="508"/>
      <c r="AW20" s="490" t="s">
        <v>125</v>
      </c>
      <c r="AX20" s="492" t="str">
        <f>MIDB(各チーム入力用!G14,10,4)</f>
        <v/>
      </c>
      <c r="AY20" s="493"/>
      <c r="AZ20" s="493"/>
      <c r="BA20" s="537">
        <f>各チーム入力用!J14</f>
        <v>0</v>
      </c>
      <c r="BB20" s="538"/>
      <c r="BC20" s="539" t="s">
        <v>126</v>
      </c>
      <c r="BD20" s="540"/>
      <c r="BE20" s="508">
        <f>各チーム入力用!I14</f>
        <v>0</v>
      </c>
      <c r="BF20" s="492"/>
    </row>
    <row r="21" spans="1:88">
      <c r="A21" s="551"/>
      <c r="B21" s="551"/>
      <c r="C21" s="551"/>
      <c r="D21" s="551"/>
      <c r="E21" s="551"/>
      <c r="F21" s="498"/>
      <c r="G21" s="499"/>
      <c r="H21" s="499"/>
      <c r="I21" s="499"/>
      <c r="J21" s="499"/>
      <c r="K21" s="500"/>
      <c r="L21" s="503"/>
      <c r="M21" s="499"/>
      <c r="N21" s="499"/>
      <c r="O21" s="499"/>
      <c r="P21" s="499"/>
      <c r="Q21" s="504"/>
      <c r="R21" s="498"/>
      <c r="S21" s="499"/>
      <c r="T21" s="499"/>
      <c r="U21" s="499"/>
      <c r="V21" s="499"/>
      <c r="W21" s="500"/>
      <c r="X21" s="503"/>
      <c r="Y21" s="499"/>
      <c r="Z21" s="499"/>
      <c r="AA21" s="499"/>
      <c r="AB21" s="499"/>
      <c r="AC21" s="504"/>
      <c r="AD21" s="541">
        <f>各チーム入力用!D14</f>
        <v>0</v>
      </c>
      <c r="AE21" s="542"/>
      <c r="AF21" s="542"/>
      <c r="AG21" s="542"/>
      <c r="AH21" s="542"/>
      <c r="AI21" s="542"/>
      <c r="AJ21" s="542"/>
      <c r="AK21" s="542"/>
      <c r="AL21" s="542"/>
      <c r="AM21" s="542"/>
      <c r="AN21" s="542"/>
      <c r="AO21" s="542"/>
      <c r="AP21" s="543"/>
      <c r="AQ21" s="493"/>
      <c r="AR21" s="508"/>
      <c r="AS21" s="491"/>
      <c r="AT21" s="492"/>
      <c r="AU21" s="493"/>
      <c r="AV21" s="508"/>
      <c r="AW21" s="491"/>
      <c r="AX21" s="492"/>
      <c r="AY21" s="493"/>
      <c r="AZ21" s="493"/>
      <c r="BA21" s="537"/>
      <c r="BB21" s="538"/>
      <c r="BC21" s="539"/>
      <c r="BD21" s="540"/>
      <c r="BE21" s="508"/>
      <c r="BF21" s="492"/>
    </row>
    <row r="22" spans="1:88">
      <c r="A22" s="551" t="s">
        <v>60</v>
      </c>
      <c r="B22" s="551"/>
      <c r="C22" s="551"/>
      <c r="D22" s="551"/>
      <c r="E22" s="551"/>
      <c r="F22" s="495">
        <f>各チーム入力用!C16</f>
        <v>0</v>
      </c>
      <c r="G22" s="496"/>
      <c r="H22" s="496"/>
      <c r="I22" s="496"/>
      <c r="J22" s="496"/>
      <c r="K22" s="497"/>
      <c r="L22" s="501">
        <f>各チーム入力用!E16</f>
        <v>0</v>
      </c>
      <c r="M22" s="496"/>
      <c r="N22" s="496"/>
      <c r="O22" s="496"/>
      <c r="P22" s="496"/>
      <c r="Q22" s="502"/>
      <c r="R22" s="495">
        <f>各チーム入力用!C15</f>
        <v>0</v>
      </c>
      <c r="S22" s="496"/>
      <c r="T22" s="496"/>
      <c r="U22" s="496"/>
      <c r="V22" s="496"/>
      <c r="W22" s="497"/>
      <c r="X22" s="501">
        <f>各チーム入力用!E15</f>
        <v>0</v>
      </c>
      <c r="Y22" s="496"/>
      <c r="Z22" s="496"/>
      <c r="AA22" s="496"/>
      <c r="AB22" s="496"/>
      <c r="AC22" s="502"/>
      <c r="AD22" s="160" t="s">
        <v>124</v>
      </c>
      <c r="AE22" s="548" t="str">
        <f>MIDB(各チーム入力用!C17,1,3)</f>
        <v/>
      </c>
      <c r="AF22" s="548"/>
      <c r="AG22" s="170" t="s">
        <v>125</v>
      </c>
      <c r="AH22" s="548" t="str">
        <f>MIDB(各チーム入力用!C17,5,4)</f>
        <v/>
      </c>
      <c r="AI22" s="548"/>
      <c r="AJ22" s="548"/>
      <c r="AK22" s="549"/>
      <c r="AL22" s="549"/>
      <c r="AM22" s="549"/>
      <c r="AN22" s="549"/>
      <c r="AO22" s="549"/>
      <c r="AP22" s="550"/>
      <c r="AQ22" s="493" t="str">
        <f>LEFTB(各チーム入力用!G17,3)</f>
        <v/>
      </c>
      <c r="AR22" s="508"/>
      <c r="AS22" s="490" t="s">
        <v>125</v>
      </c>
      <c r="AT22" s="492" t="str">
        <f>MIDB(各チーム入力用!G17,5,4)</f>
        <v/>
      </c>
      <c r="AU22" s="493"/>
      <c r="AV22" s="508"/>
      <c r="AW22" s="490" t="s">
        <v>125</v>
      </c>
      <c r="AX22" s="492" t="str">
        <f>MIDB(各チーム入力用!G17,10,4)</f>
        <v/>
      </c>
      <c r="AY22" s="493"/>
      <c r="AZ22" s="493"/>
      <c r="BA22" s="537">
        <f>各チーム入力用!J17</f>
        <v>0</v>
      </c>
      <c r="BB22" s="538"/>
      <c r="BC22" s="539" t="s">
        <v>126</v>
      </c>
      <c r="BD22" s="540"/>
      <c r="BE22" s="508">
        <f>各チーム入力用!I17</f>
        <v>0</v>
      </c>
      <c r="BF22" s="492"/>
    </row>
    <row r="23" spans="1:88">
      <c r="A23" s="551"/>
      <c r="B23" s="551"/>
      <c r="C23" s="551"/>
      <c r="D23" s="551"/>
      <c r="E23" s="551"/>
      <c r="F23" s="498"/>
      <c r="G23" s="499"/>
      <c r="H23" s="499"/>
      <c r="I23" s="499"/>
      <c r="J23" s="499"/>
      <c r="K23" s="500"/>
      <c r="L23" s="503"/>
      <c r="M23" s="499"/>
      <c r="N23" s="499"/>
      <c r="O23" s="499"/>
      <c r="P23" s="499"/>
      <c r="Q23" s="504"/>
      <c r="R23" s="498"/>
      <c r="S23" s="499"/>
      <c r="T23" s="499"/>
      <c r="U23" s="499"/>
      <c r="V23" s="499"/>
      <c r="W23" s="500"/>
      <c r="X23" s="503"/>
      <c r="Y23" s="499"/>
      <c r="Z23" s="499"/>
      <c r="AA23" s="499"/>
      <c r="AB23" s="499"/>
      <c r="AC23" s="504"/>
      <c r="AD23" s="541">
        <f>各チーム入力用!D17</f>
        <v>0</v>
      </c>
      <c r="AE23" s="542"/>
      <c r="AF23" s="542"/>
      <c r="AG23" s="542"/>
      <c r="AH23" s="542"/>
      <c r="AI23" s="542"/>
      <c r="AJ23" s="542"/>
      <c r="AK23" s="542"/>
      <c r="AL23" s="542"/>
      <c r="AM23" s="542"/>
      <c r="AN23" s="542"/>
      <c r="AO23" s="542"/>
      <c r="AP23" s="543"/>
      <c r="AQ23" s="493"/>
      <c r="AR23" s="508"/>
      <c r="AS23" s="491"/>
      <c r="AT23" s="492"/>
      <c r="AU23" s="493"/>
      <c r="AV23" s="508"/>
      <c r="AW23" s="491"/>
      <c r="AX23" s="492"/>
      <c r="AY23" s="493"/>
      <c r="AZ23" s="493"/>
      <c r="BA23" s="537"/>
      <c r="BB23" s="538"/>
      <c r="BC23" s="539"/>
      <c r="BD23" s="540"/>
      <c r="BE23" s="508"/>
      <c r="BF23" s="492"/>
    </row>
    <row r="24" spans="1:88">
      <c r="A24" s="161"/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</row>
    <row r="25" spans="1:88">
      <c r="A25" s="160" t="s">
        <v>129</v>
      </c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</row>
    <row r="26" spans="1:88">
      <c r="A26" s="544"/>
      <c r="B26" s="545"/>
      <c r="C26" s="545"/>
      <c r="D26" s="545"/>
      <c r="E26" s="546"/>
      <c r="F26" s="494" t="s">
        <v>97</v>
      </c>
      <c r="G26" s="494"/>
      <c r="H26" s="494"/>
      <c r="I26" s="494"/>
      <c r="J26" s="494"/>
      <c r="K26" s="494" t="s">
        <v>130</v>
      </c>
      <c r="L26" s="494"/>
      <c r="M26" s="494"/>
      <c r="N26" s="494"/>
      <c r="O26" s="494"/>
      <c r="P26" s="494"/>
      <c r="Q26" s="494"/>
      <c r="R26" s="494"/>
      <c r="S26" s="532" t="s">
        <v>131</v>
      </c>
      <c r="T26" s="533"/>
      <c r="U26" s="533"/>
      <c r="V26" s="533"/>
      <c r="W26" s="533"/>
      <c r="X26" s="533"/>
      <c r="Y26" s="533"/>
      <c r="Z26" s="533"/>
      <c r="AA26" s="533"/>
      <c r="AB26" s="533"/>
      <c r="AC26" s="533"/>
      <c r="AD26" s="533"/>
      <c r="AE26" s="533"/>
      <c r="AF26" s="533"/>
      <c r="AG26" s="533"/>
      <c r="AH26" s="534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1"/>
      <c r="AT26" s="171"/>
      <c r="AU26" s="171"/>
      <c r="BM26" s="494" t="s">
        <v>130</v>
      </c>
      <c r="BN26" s="494"/>
      <c r="BO26" s="494"/>
      <c r="BP26" s="494"/>
      <c r="BQ26" s="494"/>
      <c r="BR26" s="494"/>
      <c r="BS26" s="494"/>
      <c r="BT26" s="494"/>
      <c r="BU26" s="532" t="s">
        <v>131</v>
      </c>
      <c r="BV26" s="533"/>
      <c r="BW26" s="533"/>
      <c r="BX26" s="533"/>
      <c r="BY26" s="533"/>
      <c r="BZ26" s="533"/>
      <c r="CA26" s="533"/>
      <c r="CB26" s="533"/>
      <c r="CC26" s="533"/>
      <c r="CD26" s="533"/>
      <c r="CE26" s="533"/>
      <c r="CF26" s="533"/>
      <c r="CG26" s="533"/>
      <c r="CH26" s="533"/>
      <c r="CI26" s="533"/>
      <c r="CJ26" s="534"/>
    </row>
    <row r="27" spans="1:88">
      <c r="A27" s="544"/>
      <c r="B27" s="545"/>
      <c r="C27" s="545"/>
      <c r="D27" s="545"/>
      <c r="E27" s="546"/>
      <c r="F27" s="494"/>
      <c r="G27" s="494"/>
      <c r="H27" s="494"/>
      <c r="I27" s="494"/>
      <c r="J27" s="494"/>
      <c r="K27" s="547" t="s">
        <v>24</v>
      </c>
      <c r="L27" s="535"/>
      <c r="M27" s="535"/>
      <c r="N27" s="535" t="s">
        <v>81</v>
      </c>
      <c r="O27" s="535"/>
      <c r="P27" s="535"/>
      <c r="Q27" s="535"/>
      <c r="R27" s="536"/>
      <c r="S27" s="532" t="s">
        <v>24</v>
      </c>
      <c r="T27" s="533"/>
      <c r="U27" s="533"/>
      <c r="V27" s="533"/>
      <c r="W27" s="533"/>
      <c r="X27" s="533"/>
      <c r="Y27" s="533"/>
      <c r="Z27" s="533"/>
      <c r="AA27" s="533"/>
      <c r="AB27" s="534"/>
      <c r="AC27" s="535" t="s">
        <v>81</v>
      </c>
      <c r="AD27" s="535"/>
      <c r="AE27" s="535"/>
      <c r="AF27" s="535"/>
      <c r="AG27" s="535"/>
      <c r="AH27" s="536"/>
      <c r="AL27" s="170"/>
      <c r="AX27" s="172"/>
      <c r="BB27" s="172"/>
      <c r="BM27" s="547" t="s">
        <v>24</v>
      </c>
      <c r="BN27" s="535"/>
      <c r="BO27" s="535"/>
      <c r="BP27" s="535" t="s">
        <v>81</v>
      </c>
      <c r="BQ27" s="535"/>
      <c r="BR27" s="535"/>
      <c r="BS27" s="535"/>
      <c r="BT27" s="536"/>
      <c r="BU27" s="532" t="s">
        <v>24</v>
      </c>
      <c r="BV27" s="533"/>
      <c r="BW27" s="533"/>
      <c r="BX27" s="533"/>
      <c r="BY27" s="533"/>
      <c r="BZ27" s="533"/>
      <c r="CA27" s="533"/>
      <c r="CB27" s="533"/>
      <c r="CC27" s="533"/>
      <c r="CD27" s="534"/>
      <c r="CE27" s="535" t="s">
        <v>81</v>
      </c>
      <c r="CF27" s="535"/>
      <c r="CG27" s="535"/>
      <c r="CH27" s="535"/>
      <c r="CI27" s="535"/>
      <c r="CJ27" s="536"/>
    </row>
    <row r="28" spans="1:88">
      <c r="A28" s="532" t="s">
        <v>11</v>
      </c>
      <c r="B28" s="533"/>
      <c r="C28" s="533"/>
      <c r="D28" s="533"/>
      <c r="E28" s="534"/>
      <c r="F28" s="493">
        <f>各チーム入力用!G7</f>
        <v>0</v>
      </c>
      <c r="G28" s="493"/>
      <c r="H28" s="493"/>
      <c r="I28" s="493"/>
      <c r="J28" s="493"/>
      <c r="K28" s="523" t="str">
        <f>BM28</f>
        <v/>
      </c>
      <c r="L28" s="524"/>
      <c r="M28" s="524"/>
      <c r="N28" s="524" t="str">
        <f>BP28</f>
        <v/>
      </c>
      <c r="O28" s="524"/>
      <c r="P28" s="524"/>
      <c r="Q28" s="524"/>
      <c r="R28" s="525"/>
      <c r="S28" s="526" t="str">
        <f>BU28</f>
        <v/>
      </c>
      <c r="T28" s="527"/>
      <c r="U28" s="527"/>
      <c r="V28" s="527"/>
      <c r="W28" s="527"/>
      <c r="X28" s="527"/>
      <c r="Y28" s="527"/>
      <c r="Z28" s="527"/>
      <c r="AA28" s="527"/>
      <c r="AB28" s="528"/>
      <c r="AC28" s="524" t="str">
        <f>CE28</f>
        <v/>
      </c>
      <c r="AD28" s="524"/>
      <c r="AE28" s="524"/>
      <c r="AF28" s="524"/>
      <c r="AG28" s="524"/>
      <c r="AH28" s="525"/>
      <c r="BM28" s="569" t="str">
        <f>IF(各チーム入力用!G6=各チーム入力用!$N$9,各チーム入力用!$O$9,IF(各チーム入力用!G6=各チーム入力用!$N$10,各チーム入力用!$O$10,""))</f>
        <v/>
      </c>
      <c r="BN28" s="570"/>
      <c r="BO28" s="570"/>
      <c r="BP28" s="570" t="str">
        <f>IF(BM28="","",各チーム入力用!I6)</f>
        <v/>
      </c>
      <c r="BQ28" s="570"/>
      <c r="BR28" s="570"/>
      <c r="BS28" s="570"/>
      <c r="BT28" s="571"/>
      <c r="BU28" s="572" t="str">
        <f>IF(各チーム入力用!G6=各チーム入力用!$N$4,各チーム入力用!$O$4,IF(各チーム入力用!G6=各チーム入力用!$N$5,各チーム入力用!$O$5,IF(各チーム入力用!G6=各チーム入力用!$N$6,各チーム入力用!$O$6,IF(各チーム入力用!G6=各チーム入力用!$N$7,各チーム入力用!$O$7,IF(各チーム入力用!G6=各チーム入力用!$N$8,各チーム入力用!$O$8,"")))))</f>
        <v/>
      </c>
      <c r="BV28" s="573"/>
      <c r="BW28" s="573"/>
      <c r="BX28" s="573"/>
      <c r="BY28" s="573"/>
      <c r="BZ28" s="573"/>
      <c r="CA28" s="573"/>
      <c r="CB28" s="573"/>
      <c r="CC28" s="573"/>
      <c r="CD28" s="574"/>
      <c r="CE28" s="570" t="str">
        <f>IF(BU28="","",各チーム入力用!I6)</f>
        <v/>
      </c>
      <c r="CF28" s="570"/>
      <c r="CG28" s="570"/>
      <c r="CH28" s="570"/>
      <c r="CI28" s="570"/>
      <c r="CJ28" s="571"/>
    </row>
    <row r="29" spans="1:88">
      <c r="A29" s="532"/>
      <c r="B29" s="533"/>
      <c r="C29" s="533"/>
      <c r="D29" s="533"/>
      <c r="E29" s="534"/>
      <c r="F29" s="493"/>
      <c r="G29" s="493"/>
      <c r="H29" s="493"/>
      <c r="I29" s="493"/>
      <c r="J29" s="493"/>
      <c r="K29" s="523"/>
      <c r="L29" s="524"/>
      <c r="M29" s="524"/>
      <c r="N29" s="524"/>
      <c r="O29" s="524"/>
      <c r="P29" s="524"/>
      <c r="Q29" s="524"/>
      <c r="R29" s="525"/>
      <c r="S29" s="529"/>
      <c r="T29" s="530"/>
      <c r="U29" s="530"/>
      <c r="V29" s="530"/>
      <c r="W29" s="530"/>
      <c r="X29" s="530"/>
      <c r="Y29" s="530"/>
      <c r="Z29" s="530"/>
      <c r="AA29" s="530"/>
      <c r="AB29" s="531"/>
      <c r="AC29" s="524"/>
      <c r="AD29" s="524"/>
      <c r="AE29" s="524"/>
      <c r="AF29" s="524"/>
      <c r="AG29" s="524"/>
      <c r="AH29" s="525"/>
      <c r="AL29" s="170"/>
      <c r="BM29" s="569"/>
      <c r="BN29" s="570"/>
      <c r="BO29" s="570"/>
      <c r="BP29" s="570"/>
      <c r="BQ29" s="570"/>
      <c r="BR29" s="570"/>
      <c r="BS29" s="570"/>
      <c r="BT29" s="571"/>
      <c r="BU29" s="575"/>
      <c r="BV29" s="576"/>
      <c r="BW29" s="576"/>
      <c r="BX29" s="576"/>
      <c r="BY29" s="576"/>
      <c r="BZ29" s="576"/>
      <c r="CA29" s="576"/>
      <c r="CB29" s="576"/>
      <c r="CC29" s="576"/>
      <c r="CD29" s="577"/>
      <c r="CE29" s="570"/>
      <c r="CF29" s="570"/>
      <c r="CG29" s="570"/>
      <c r="CH29" s="570"/>
      <c r="CI29" s="570"/>
      <c r="CJ29" s="571"/>
    </row>
    <row r="30" spans="1:88">
      <c r="A30" s="532" t="s">
        <v>127</v>
      </c>
      <c r="B30" s="533"/>
      <c r="C30" s="533"/>
      <c r="D30" s="533"/>
      <c r="E30" s="534"/>
      <c r="F30" s="493">
        <f>各チーム入力用!G10</f>
        <v>0</v>
      </c>
      <c r="G30" s="493"/>
      <c r="H30" s="493"/>
      <c r="I30" s="493"/>
      <c r="J30" s="493"/>
      <c r="K30" s="523" t="str">
        <f t="shared" ref="K30" si="0">BM30</f>
        <v/>
      </c>
      <c r="L30" s="524"/>
      <c r="M30" s="524"/>
      <c r="N30" s="524" t="str">
        <f t="shared" ref="N30" si="1">BP30</f>
        <v/>
      </c>
      <c r="O30" s="524"/>
      <c r="P30" s="524"/>
      <c r="Q30" s="524"/>
      <c r="R30" s="525"/>
      <c r="S30" s="526" t="str">
        <f t="shared" ref="S30" si="2">BU30</f>
        <v/>
      </c>
      <c r="T30" s="527"/>
      <c r="U30" s="527"/>
      <c r="V30" s="527"/>
      <c r="W30" s="527"/>
      <c r="X30" s="527"/>
      <c r="Y30" s="527"/>
      <c r="Z30" s="527"/>
      <c r="AA30" s="527"/>
      <c r="AB30" s="528"/>
      <c r="AC30" s="524" t="str">
        <f t="shared" ref="AC30" si="3">CE30</f>
        <v/>
      </c>
      <c r="AD30" s="524"/>
      <c r="AE30" s="524"/>
      <c r="AF30" s="524"/>
      <c r="AG30" s="524"/>
      <c r="AH30" s="525"/>
      <c r="BM30" s="569" t="str">
        <f>IF(各チーム入力用!G9=各チーム入力用!$N$9,各チーム入力用!$O$9,IF(各チーム入力用!G9=各チーム入力用!$N$10,各チーム入力用!$O$10,""))</f>
        <v/>
      </c>
      <c r="BN30" s="570"/>
      <c r="BO30" s="570"/>
      <c r="BP30" s="570" t="str">
        <f>IF(BM30="","",各チーム入力用!I9)</f>
        <v/>
      </c>
      <c r="BQ30" s="570"/>
      <c r="BR30" s="570"/>
      <c r="BS30" s="570"/>
      <c r="BT30" s="571"/>
      <c r="BU30" s="572" t="str">
        <f>IF(各チーム入力用!G9=各チーム入力用!$N$4,各チーム入力用!$O$4,IF(各チーム入力用!G9=各チーム入力用!$N$5,各チーム入力用!$O$5,IF(各チーム入力用!G9=各チーム入力用!$N$6,各チーム入力用!$O$6,IF(各チーム入力用!G9=各チーム入力用!$N$7,各チーム入力用!$O$7,IF(各チーム入力用!G9=各チーム入力用!$N$8,各チーム入力用!$O$8,"")))))</f>
        <v/>
      </c>
      <c r="BV30" s="573"/>
      <c r="BW30" s="573"/>
      <c r="BX30" s="573"/>
      <c r="BY30" s="573"/>
      <c r="BZ30" s="573"/>
      <c r="CA30" s="573"/>
      <c r="CB30" s="573"/>
      <c r="CC30" s="573"/>
      <c r="CD30" s="574"/>
      <c r="CE30" s="570" t="str">
        <f>IF(BU30="","",各チーム入力用!I9)</f>
        <v/>
      </c>
      <c r="CF30" s="570"/>
      <c r="CG30" s="570"/>
      <c r="CH30" s="570"/>
      <c r="CI30" s="570"/>
      <c r="CJ30" s="571"/>
    </row>
    <row r="31" spans="1:88">
      <c r="A31" s="532"/>
      <c r="B31" s="533"/>
      <c r="C31" s="533"/>
      <c r="D31" s="533"/>
      <c r="E31" s="534"/>
      <c r="F31" s="493"/>
      <c r="G31" s="493"/>
      <c r="H31" s="493"/>
      <c r="I31" s="493"/>
      <c r="J31" s="493"/>
      <c r="K31" s="523"/>
      <c r="L31" s="524"/>
      <c r="M31" s="524"/>
      <c r="N31" s="524"/>
      <c r="O31" s="524"/>
      <c r="P31" s="524"/>
      <c r="Q31" s="524"/>
      <c r="R31" s="525"/>
      <c r="S31" s="529"/>
      <c r="T31" s="530"/>
      <c r="U31" s="530"/>
      <c r="V31" s="530"/>
      <c r="W31" s="530"/>
      <c r="X31" s="530"/>
      <c r="Y31" s="530"/>
      <c r="Z31" s="530"/>
      <c r="AA31" s="530"/>
      <c r="AB31" s="531"/>
      <c r="AC31" s="524"/>
      <c r="AD31" s="524"/>
      <c r="AE31" s="524"/>
      <c r="AF31" s="524"/>
      <c r="AG31" s="524"/>
      <c r="AH31" s="525"/>
      <c r="AL31" s="170"/>
      <c r="BM31" s="569"/>
      <c r="BN31" s="570"/>
      <c r="BO31" s="570"/>
      <c r="BP31" s="570"/>
      <c r="BQ31" s="570"/>
      <c r="BR31" s="570"/>
      <c r="BS31" s="570"/>
      <c r="BT31" s="571"/>
      <c r="BU31" s="575"/>
      <c r="BV31" s="576"/>
      <c r="BW31" s="576"/>
      <c r="BX31" s="576"/>
      <c r="BY31" s="576"/>
      <c r="BZ31" s="576"/>
      <c r="CA31" s="576"/>
      <c r="CB31" s="576"/>
      <c r="CC31" s="576"/>
      <c r="CD31" s="577"/>
      <c r="CE31" s="570"/>
      <c r="CF31" s="570"/>
      <c r="CG31" s="570"/>
      <c r="CH31" s="570"/>
      <c r="CI31" s="570"/>
      <c r="CJ31" s="571"/>
    </row>
    <row r="32" spans="1:88">
      <c r="A32" s="520" t="s">
        <v>128</v>
      </c>
      <c r="B32" s="521"/>
      <c r="C32" s="521"/>
      <c r="D32" s="521"/>
      <c r="E32" s="522"/>
      <c r="F32" s="493">
        <f>各チーム入力用!G13</f>
        <v>0</v>
      </c>
      <c r="G32" s="493"/>
      <c r="H32" s="493"/>
      <c r="I32" s="493"/>
      <c r="J32" s="493"/>
      <c r="K32" s="523" t="str">
        <f t="shared" ref="K32" si="4">BM32</f>
        <v/>
      </c>
      <c r="L32" s="524"/>
      <c r="M32" s="524"/>
      <c r="N32" s="524" t="str">
        <f t="shared" ref="N32" si="5">BP32</f>
        <v/>
      </c>
      <c r="O32" s="524"/>
      <c r="P32" s="524"/>
      <c r="Q32" s="524"/>
      <c r="R32" s="525"/>
      <c r="S32" s="526" t="str">
        <f t="shared" ref="S32" si="6">BU32</f>
        <v/>
      </c>
      <c r="T32" s="527"/>
      <c r="U32" s="527"/>
      <c r="V32" s="527"/>
      <c r="W32" s="527"/>
      <c r="X32" s="527"/>
      <c r="Y32" s="527"/>
      <c r="Z32" s="527"/>
      <c r="AA32" s="527"/>
      <c r="AB32" s="528"/>
      <c r="AC32" s="524" t="str">
        <f t="shared" ref="AC32" si="7">CE32</f>
        <v/>
      </c>
      <c r="AD32" s="524"/>
      <c r="AE32" s="524"/>
      <c r="AF32" s="524"/>
      <c r="AG32" s="524"/>
      <c r="AH32" s="525"/>
      <c r="BM32" s="569" t="str">
        <f>IF(各チーム入力用!G12=各チーム入力用!$N$9,各チーム入力用!$O$9,IF(各チーム入力用!G12=各チーム入力用!$N$10,各チーム入力用!$O$10,""))</f>
        <v/>
      </c>
      <c r="BN32" s="570"/>
      <c r="BO32" s="570"/>
      <c r="BP32" s="570" t="str">
        <f>IF(BM32="","",各チーム入力用!I12)</f>
        <v/>
      </c>
      <c r="BQ32" s="570"/>
      <c r="BR32" s="570"/>
      <c r="BS32" s="570"/>
      <c r="BT32" s="571"/>
      <c r="BU32" s="572" t="str">
        <f>IF(各チーム入力用!G12=各チーム入力用!$N$4,各チーム入力用!$O$4,IF(各チーム入力用!G12=各チーム入力用!$N$5,各チーム入力用!$O$5,IF(各チーム入力用!G12=各チーム入力用!$N$6,各チーム入力用!$O$6,IF(各チーム入力用!G12=各チーム入力用!$N$7,各チーム入力用!$O$7,IF(各チーム入力用!G12=各チーム入力用!$N$8,各チーム入力用!$O$8,"")))))</f>
        <v/>
      </c>
      <c r="BV32" s="573"/>
      <c r="BW32" s="573"/>
      <c r="BX32" s="573"/>
      <c r="BY32" s="573"/>
      <c r="BZ32" s="573"/>
      <c r="CA32" s="573"/>
      <c r="CB32" s="573"/>
      <c r="CC32" s="573"/>
      <c r="CD32" s="574"/>
      <c r="CE32" s="570" t="str">
        <f>IF(BU32="","",各チーム入力用!I12)</f>
        <v/>
      </c>
      <c r="CF32" s="570"/>
      <c r="CG32" s="570"/>
      <c r="CH32" s="570"/>
      <c r="CI32" s="570"/>
      <c r="CJ32" s="571"/>
    </row>
    <row r="33" spans="1:88">
      <c r="A33" s="520"/>
      <c r="B33" s="521"/>
      <c r="C33" s="521"/>
      <c r="D33" s="521"/>
      <c r="E33" s="522"/>
      <c r="F33" s="493"/>
      <c r="G33" s="493"/>
      <c r="H33" s="493"/>
      <c r="I33" s="493"/>
      <c r="J33" s="493"/>
      <c r="K33" s="523"/>
      <c r="L33" s="524"/>
      <c r="M33" s="524"/>
      <c r="N33" s="524"/>
      <c r="O33" s="524"/>
      <c r="P33" s="524"/>
      <c r="Q33" s="524"/>
      <c r="R33" s="525"/>
      <c r="S33" s="529"/>
      <c r="T33" s="530"/>
      <c r="U33" s="530"/>
      <c r="V33" s="530"/>
      <c r="W33" s="530"/>
      <c r="X33" s="530"/>
      <c r="Y33" s="530"/>
      <c r="Z33" s="530"/>
      <c r="AA33" s="530"/>
      <c r="AB33" s="531"/>
      <c r="AC33" s="524"/>
      <c r="AD33" s="524"/>
      <c r="AE33" s="524"/>
      <c r="AF33" s="524"/>
      <c r="AG33" s="524"/>
      <c r="AH33" s="525"/>
      <c r="AI33" s="171"/>
      <c r="AJ33" s="171"/>
      <c r="AK33" s="171"/>
      <c r="AL33" s="171"/>
      <c r="AM33" s="171"/>
      <c r="AN33" s="171"/>
      <c r="AO33" s="171"/>
      <c r="AP33" s="171"/>
      <c r="AQ33" s="171"/>
      <c r="AR33" s="171"/>
      <c r="AS33" s="171"/>
      <c r="AT33" s="171"/>
      <c r="AU33" s="171"/>
      <c r="BM33" s="569"/>
      <c r="BN33" s="570"/>
      <c r="BO33" s="570"/>
      <c r="BP33" s="570"/>
      <c r="BQ33" s="570"/>
      <c r="BR33" s="570"/>
      <c r="BS33" s="570"/>
      <c r="BT33" s="571"/>
      <c r="BU33" s="575"/>
      <c r="BV33" s="576"/>
      <c r="BW33" s="576"/>
      <c r="BX33" s="576"/>
      <c r="BY33" s="576"/>
      <c r="BZ33" s="576"/>
      <c r="CA33" s="576"/>
      <c r="CB33" s="576"/>
      <c r="CC33" s="576"/>
      <c r="CD33" s="577"/>
      <c r="CE33" s="570"/>
      <c r="CF33" s="570"/>
      <c r="CG33" s="570"/>
      <c r="CH33" s="570"/>
      <c r="CI33" s="570"/>
      <c r="CJ33" s="571"/>
    </row>
    <row r="34" spans="1:88">
      <c r="A34" s="520" t="s">
        <v>60</v>
      </c>
      <c r="B34" s="521"/>
      <c r="C34" s="521"/>
      <c r="D34" s="521"/>
      <c r="E34" s="522"/>
      <c r="F34" s="493">
        <f>各チーム入力用!G16</f>
        <v>0</v>
      </c>
      <c r="G34" s="493"/>
      <c r="H34" s="493"/>
      <c r="I34" s="493"/>
      <c r="J34" s="493"/>
      <c r="K34" s="523" t="str">
        <f t="shared" ref="K34" si="8">BM34</f>
        <v/>
      </c>
      <c r="L34" s="524"/>
      <c r="M34" s="524"/>
      <c r="N34" s="524" t="str">
        <f t="shared" ref="N34" si="9">BP34</f>
        <v/>
      </c>
      <c r="O34" s="524"/>
      <c r="P34" s="524"/>
      <c r="Q34" s="524"/>
      <c r="R34" s="525"/>
      <c r="S34" s="526" t="str">
        <f t="shared" ref="S34" si="10">BU34</f>
        <v/>
      </c>
      <c r="T34" s="527"/>
      <c r="U34" s="527"/>
      <c r="V34" s="527"/>
      <c r="W34" s="527"/>
      <c r="X34" s="527"/>
      <c r="Y34" s="527"/>
      <c r="Z34" s="527"/>
      <c r="AA34" s="527"/>
      <c r="AB34" s="528"/>
      <c r="AC34" s="524" t="str">
        <f t="shared" ref="AC34" si="11">CE34</f>
        <v/>
      </c>
      <c r="AD34" s="524"/>
      <c r="AE34" s="524"/>
      <c r="AF34" s="524"/>
      <c r="AG34" s="524"/>
      <c r="AH34" s="525"/>
      <c r="BM34" s="569" t="str">
        <f>IF(各チーム入力用!G15=各チーム入力用!$N$9,各チーム入力用!$O$9,IF(各チーム入力用!G15=各チーム入力用!$N$10,各チーム入力用!$O$10,""))</f>
        <v/>
      </c>
      <c r="BN34" s="570"/>
      <c r="BO34" s="570"/>
      <c r="BP34" s="570" t="str">
        <f>IF(BM34="","",各チーム入力用!I15)</f>
        <v/>
      </c>
      <c r="BQ34" s="570"/>
      <c r="BR34" s="570"/>
      <c r="BS34" s="570"/>
      <c r="BT34" s="571"/>
      <c r="BU34" s="572" t="str">
        <f>IF(各チーム入力用!G15=各チーム入力用!$N$4,各チーム入力用!$O$4,IF(各チーム入力用!G15=各チーム入力用!$N$5,各チーム入力用!$O$5,IF(各チーム入力用!G15=各チーム入力用!$N$6,各チーム入力用!$O$6,IF(各チーム入力用!G15=各チーム入力用!$N$7,各チーム入力用!$O$7,IF(各チーム入力用!G15=各チーム入力用!$N$8,各チーム入力用!$O$8,"")))))</f>
        <v/>
      </c>
      <c r="BV34" s="573"/>
      <c r="BW34" s="573"/>
      <c r="BX34" s="573"/>
      <c r="BY34" s="573"/>
      <c r="BZ34" s="573"/>
      <c r="CA34" s="573"/>
      <c r="CB34" s="573"/>
      <c r="CC34" s="573"/>
      <c r="CD34" s="574"/>
      <c r="CE34" s="570" t="str">
        <f>IF(BU34="","",各チーム入力用!I15)</f>
        <v/>
      </c>
      <c r="CF34" s="570"/>
      <c r="CG34" s="570"/>
      <c r="CH34" s="570"/>
      <c r="CI34" s="570"/>
      <c r="CJ34" s="571"/>
    </row>
    <row r="35" spans="1:88">
      <c r="A35" s="520"/>
      <c r="B35" s="521"/>
      <c r="C35" s="521"/>
      <c r="D35" s="521"/>
      <c r="E35" s="522"/>
      <c r="F35" s="493"/>
      <c r="G35" s="493"/>
      <c r="H35" s="493"/>
      <c r="I35" s="493"/>
      <c r="J35" s="493"/>
      <c r="K35" s="523"/>
      <c r="L35" s="524"/>
      <c r="M35" s="524"/>
      <c r="N35" s="524"/>
      <c r="O35" s="524"/>
      <c r="P35" s="524"/>
      <c r="Q35" s="524"/>
      <c r="R35" s="525"/>
      <c r="S35" s="529"/>
      <c r="T35" s="530"/>
      <c r="U35" s="530"/>
      <c r="V35" s="530"/>
      <c r="W35" s="530"/>
      <c r="X35" s="530"/>
      <c r="Y35" s="530"/>
      <c r="Z35" s="530"/>
      <c r="AA35" s="530"/>
      <c r="AB35" s="531"/>
      <c r="AC35" s="524"/>
      <c r="AD35" s="524"/>
      <c r="AE35" s="524"/>
      <c r="AF35" s="524"/>
      <c r="AG35" s="524"/>
      <c r="AH35" s="525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1"/>
      <c r="BM35" s="569"/>
      <c r="BN35" s="570"/>
      <c r="BO35" s="570"/>
      <c r="BP35" s="570"/>
      <c r="BQ35" s="570"/>
      <c r="BR35" s="570"/>
      <c r="BS35" s="570"/>
      <c r="BT35" s="571"/>
      <c r="BU35" s="575"/>
      <c r="BV35" s="576"/>
      <c r="BW35" s="576"/>
      <c r="BX35" s="576"/>
      <c r="BY35" s="576"/>
      <c r="BZ35" s="576"/>
      <c r="CA35" s="576"/>
      <c r="CB35" s="576"/>
      <c r="CC35" s="576"/>
      <c r="CD35" s="577"/>
      <c r="CE35" s="570"/>
      <c r="CF35" s="570"/>
      <c r="CG35" s="570"/>
      <c r="CH35" s="570"/>
      <c r="CI35" s="570"/>
      <c r="CJ35" s="571"/>
    </row>
    <row r="36" spans="1:88">
      <c r="A36" s="161"/>
      <c r="B36" s="161"/>
      <c r="C36" s="161"/>
      <c r="D36" s="161"/>
      <c r="E36" s="16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AI36" s="171"/>
      <c r="AJ36" s="171"/>
      <c r="AK36" s="171"/>
      <c r="AL36" s="171"/>
      <c r="AM36" s="171"/>
      <c r="AN36" s="171"/>
      <c r="AO36" s="171"/>
      <c r="AP36" s="171"/>
      <c r="AQ36" s="171"/>
      <c r="AR36" s="171"/>
      <c r="AS36" s="171"/>
      <c r="AT36" s="171"/>
      <c r="AU36" s="171"/>
    </row>
    <row r="37" spans="1:88">
      <c r="A37" s="160" t="s">
        <v>132</v>
      </c>
      <c r="AI37" s="161"/>
      <c r="AJ37" s="161"/>
      <c r="AK37" s="161"/>
      <c r="AL37" s="161"/>
      <c r="AM37" s="161"/>
      <c r="AN37" s="161"/>
    </row>
    <row r="38" spans="1:88">
      <c r="A38" s="509"/>
      <c r="B38" s="509"/>
      <c r="C38" s="509"/>
      <c r="D38" s="509"/>
      <c r="E38" s="509"/>
      <c r="F38" s="510" t="s">
        <v>92</v>
      </c>
      <c r="G38" s="511"/>
      <c r="H38" s="511"/>
      <c r="I38" s="511"/>
      <c r="J38" s="511"/>
      <c r="K38" s="512"/>
      <c r="L38" s="516" t="s">
        <v>93</v>
      </c>
      <c r="M38" s="511"/>
      <c r="N38" s="511"/>
      <c r="O38" s="511"/>
      <c r="P38" s="511"/>
      <c r="Q38" s="517"/>
      <c r="R38" s="510" t="s">
        <v>120</v>
      </c>
      <c r="S38" s="511"/>
      <c r="T38" s="511"/>
      <c r="U38" s="511"/>
      <c r="V38" s="511"/>
      <c r="W38" s="512"/>
      <c r="X38" s="516" t="s">
        <v>121</v>
      </c>
      <c r="Y38" s="511"/>
      <c r="Z38" s="511"/>
      <c r="AA38" s="511"/>
      <c r="AB38" s="511"/>
      <c r="AC38" s="517"/>
      <c r="AD38" s="505" t="s">
        <v>133</v>
      </c>
      <c r="AE38" s="505"/>
      <c r="AF38" s="505"/>
      <c r="AG38" s="505"/>
      <c r="AH38" s="505"/>
      <c r="AI38" s="505"/>
      <c r="AJ38" s="505"/>
      <c r="AK38" s="505"/>
      <c r="AL38" s="505"/>
      <c r="AM38" s="505"/>
      <c r="AN38" s="505"/>
      <c r="AO38" s="505"/>
      <c r="AP38" s="505"/>
      <c r="AQ38" s="505" t="s">
        <v>122</v>
      </c>
      <c r="AR38" s="505"/>
      <c r="AS38" s="505"/>
      <c r="AT38" s="505"/>
      <c r="AU38" s="505"/>
      <c r="AV38" s="505"/>
      <c r="AW38" s="505"/>
      <c r="AX38" s="505"/>
      <c r="AY38" s="505"/>
      <c r="AZ38" s="505"/>
      <c r="BA38" s="173"/>
    </row>
    <row r="39" spans="1:88">
      <c r="A39" s="509"/>
      <c r="B39" s="509"/>
      <c r="C39" s="509"/>
      <c r="D39" s="509"/>
      <c r="E39" s="509"/>
      <c r="F39" s="513"/>
      <c r="G39" s="514"/>
      <c r="H39" s="514"/>
      <c r="I39" s="514"/>
      <c r="J39" s="514"/>
      <c r="K39" s="515"/>
      <c r="L39" s="518"/>
      <c r="M39" s="514"/>
      <c r="N39" s="514"/>
      <c r="O39" s="514"/>
      <c r="P39" s="514"/>
      <c r="Q39" s="519"/>
      <c r="R39" s="513"/>
      <c r="S39" s="514"/>
      <c r="T39" s="514"/>
      <c r="U39" s="514"/>
      <c r="V39" s="514"/>
      <c r="W39" s="515"/>
      <c r="X39" s="518"/>
      <c r="Y39" s="514"/>
      <c r="Z39" s="514"/>
      <c r="AA39" s="514"/>
      <c r="AB39" s="514"/>
      <c r="AC39" s="519"/>
      <c r="AD39" s="506"/>
      <c r="AE39" s="506"/>
      <c r="AF39" s="506"/>
      <c r="AG39" s="506"/>
      <c r="AH39" s="506"/>
      <c r="AI39" s="506"/>
      <c r="AJ39" s="506"/>
      <c r="AK39" s="506"/>
      <c r="AL39" s="506"/>
      <c r="AM39" s="506"/>
      <c r="AN39" s="506"/>
      <c r="AO39" s="506"/>
      <c r="AP39" s="506"/>
      <c r="AQ39" s="506"/>
      <c r="AR39" s="506"/>
      <c r="AS39" s="506"/>
      <c r="AT39" s="506"/>
      <c r="AU39" s="506"/>
      <c r="AV39" s="506"/>
      <c r="AW39" s="506"/>
      <c r="AX39" s="506"/>
      <c r="AY39" s="506"/>
      <c r="AZ39" s="506"/>
      <c r="BA39" s="173"/>
    </row>
    <row r="40" spans="1:88">
      <c r="A40" s="494" t="s">
        <v>134</v>
      </c>
      <c r="B40" s="494"/>
      <c r="C40" s="494"/>
      <c r="D40" s="494"/>
      <c r="E40" s="494"/>
      <c r="F40" s="495">
        <f>各チーム入力用!C19</f>
        <v>0</v>
      </c>
      <c r="G40" s="496"/>
      <c r="H40" s="496"/>
      <c r="I40" s="496"/>
      <c r="J40" s="496"/>
      <c r="K40" s="497"/>
      <c r="L40" s="501">
        <f>各チーム入力用!E19</f>
        <v>0</v>
      </c>
      <c r="M40" s="496"/>
      <c r="N40" s="496"/>
      <c r="O40" s="496"/>
      <c r="P40" s="496"/>
      <c r="Q40" s="502"/>
      <c r="R40" s="495">
        <f>各チーム入力用!C18</f>
        <v>0</v>
      </c>
      <c r="S40" s="496"/>
      <c r="T40" s="496"/>
      <c r="U40" s="496"/>
      <c r="V40" s="496"/>
      <c r="W40" s="497"/>
      <c r="X40" s="501">
        <f>各チーム入力用!E18</f>
        <v>0</v>
      </c>
      <c r="Y40" s="496"/>
      <c r="Z40" s="496"/>
      <c r="AA40" s="496"/>
      <c r="AB40" s="496"/>
      <c r="AC40" s="502"/>
      <c r="AD40" s="507">
        <f>各チーム入力用!G20</f>
        <v>0</v>
      </c>
      <c r="AE40" s="507"/>
      <c r="AF40" s="507"/>
      <c r="AG40" s="507"/>
      <c r="AH40" s="507"/>
      <c r="AI40" s="507"/>
      <c r="AJ40" s="507"/>
      <c r="AK40" s="507"/>
      <c r="AL40" s="507"/>
      <c r="AM40" s="507"/>
      <c r="AN40" s="507"/>
      <c r="AO40" s="507"/>
      <c r="AP40" s="507"/>
      <c r="AQ40" s="493" t="str">
        <f>LEFTB(各チーム入力用!G18,3)</f>
        <v/>
      </c>
      <c r="AR40" s="508"/>
      <c r="AS40" s="490" t="s">
        <v>125</v>
      </c>
      <c r="AT40" s="492" t="str">
        <f>MIDB(各チーム入力用!G18,5,4)</f>
        <v/>
      </c>
      <c r="AU40" s="493"/>
      <c r="AV40" s="508"/>
      <c r="AW40" s="490" t="s">
        <v>125</v>
      </c>
      <c r="AX40" s="492" t="str">
        <f>MIDB(各チーム入力用!G18,10,4)</f>
        <v/>
      </c>
      <c r="AY40" s="493"/>
      <c r="AZ40" s="493"/>
      <c r="BA40" s="173"/>
    </row>
    <row r="41" spans="1:88">
      <c r="A41" s="494"/>
      <c r="B41" s="494"/>
      <c r="C41" s="494"/>
      <c r="D41" s="494"/>
      <c r="E41" s="494"/>
      <c r="F41" s="498"/>
      <c r="G41" s="499"/>
      <c r="H41" s="499"/>
      <c r="I41" s="499"/>
      <c r="J41" s="499"/>
      <c r="K41" s="500"/>
      <c r="L41" s="503"/>
      <c r="M41" s="499"/>
      <c r="N41" s="499"/>
      <c r="O41" s="499"/>
      <c r="P41" s="499"/>
      <c r="Q41" s="504"/>
      <c r="R41" s="498"/>
      <c r="S41" s="499"/>
      <c r="T41" s="499"/>
      <c r="U41" s="499"/>
      <c r="V41" s="499"/>
      <c r="W41" s="500"/>
      <c r="X41" s="503"/>
      <c r="Y41" s="499"/>
      <c r="Z41" s="499"/>
      <c r="AA41" s="499"/>
      <c r="AB41" s="499"/>
      <c r="AC41" s="504"/>
      <c r="AD41" s="507"/>
      <c r="AE41" s="507"/>
      <c r="AF41" s="507"/>
      <c r="AG41" s="507"/>
      <c r="AH41" s="507"/>
      <c r="AI41" s="507"/>
      <c r="AJ41" s="507"/>
      <c r="AK41" s="507"/>
      <c r="AL41" s="507"/>
      <c r="AM41" s="507"/>
      <c r="AN41" s="507"/>
      <c r="AO41" s="507"/>
      <c r="AP41" s="507"/>
      <c r="AQ41" s="493"/>
      <c r="AR41" s="508"/>
      <c r="AS41" s="491"/>
      <c r="AT41" s="492"/>
      <c r="AU41" s="493"/>
      <c r="AV41" s="508"/>
      <c r="AW41" s="491"/>
      <c r="AX41" s="492"/>
      <c r="AY41" s="493"/>
      <c r="AZ41" s="493"/>
      <c r="BA41" s="173"/>
    </row>
    <row r="42" spans="1:88" ht="13.5" customHeight="1">
      <c r="A42" s="494" t="s">
        <v>135</v>
      </c>
      <c r="B42" s="494"/>
      <c r="C42" s="494"/>
      <c r="D42" s="494"/>
      <c r="E42" s="494"/>
      <c r="F42" s="495">
        <f>各チーム入力用!C7</f>
        <v>0</v>
      </c>
      <c r="G42" s="496"/>
      <c r="H42" s="496"/>
      <c r="I42" s="496"/>
      <c r="J42" s="496"/>
      <c r="K42" s="497"/>
      <c r="L42" s="501">
        <f>各チーム入力用!E7</f>
        <v>0</v>
      </c>
      <c r="M42" s="496"/>
      <c r="N42" s="496"/>
      <c r="O42" s="496"/>
      <c r="P42" s="496"/>
      <c r="Q42" s="502"/>
      <c r="R42" s="495">
        <f>各チーム入力用!C6</f>
        <v>0</v>
      </c>
      <c r="S42" s="496"/>
      <c r="T42" s="496"/>
      <c r="U42" s="496"/>
      <c r="V42" s="496"/>
      <c r="W42" s="497"/>
      <c r="X42" s="501">
        <f>各チーム入力用!E6</f>
        <v>0</v>
      </c>
      <c r="Y42" s="496"/>
      <c r="Z42" s="496"/>
      <c r="AA42" s="496"/>
      <c r="AB42" s="496"/>
      <c r="AC42" s="502"/>
      <c r="AD42" s="174"/>
      <c r="AE42" s="175"/>
      <c r="AF42" s="175"/>
      <c r="AG42" s="176"/>
      <c r="AH42" s="175"/>
      <c r="AI42" s="175"/>
      <c r="AJ42" s="175"/>
      <c r="AK42" s="175"/>
      <c r="AL42" s="175"/>
      <c r="AM42" s="175"/>
      <c r="AN42" s="175"/>
      <c r="AO42" s="175"/>
      <c r="AP42" s="175"/>
      <c r="AQ42" s="177"/>
      <c r="AR42" s="177"/>
      <c r="AS42" s="178"/>
      <c r="AT42" s="177"/>
      <c r="AU42" s="177"/>
      <c r="AV42" s="177"/>
      <c r="AW42" s="178"/>
      <c r="AX42" s="177"/>
      <c r="AY42" s="177"/>
      <c r="AZ42" s="177"/>
    </row>
    <row r="43" spans="1:88">
      <c r="A43" s="494"/>
      <c r="B43" s="494"/>
      <c r="C43" s="494"/>
      <c r="D43" s="494"/>
      <c r="E43" s="494"/>
      <c r="F43" s="498"/>
      <c r="G43" s="499"/>
      <c r="H43" s="499"/>
      <c r="I43" s="499"/>
      <c r="J43" s="499"/>
      <c r="K43" s="500"/>
      <c r="L43" s="503"/>
      <c r="M43" s="499"/>
      <c r="N43" s="499"/>
      <c r="O43" s="499"/>
      <c r="P43" s="499"/>
      <c r="Q43" s="504"/>
      <c r="R43" s="498"/>
      <c r="S43" s="499"/>
      <c r="T43" s="499"/>
      <c r="U43" s="499"/>
      <c r="V43" s="499"/>
      <c r="W43" s="500"/>
      <c r="X43" s="503"/>
      <c r="Y43" s="499"/>
      <c r="Z43" s="499"/>
      <c r="AA43" s="499"/>
      <c r="AB43" s="499"/>
      <c r="AC43" s="504"/>
      <c r="AD43" s="173"/>
      <c r="AQ43" s="179"/>
      <c r="AR43" s="179"/>
      <c r="AT43" s="179"/>
      <c r="AU43" s="179"/>
      <c r="AV43" s="179"/>
      <c r="AX43" s="179"/>
      <c r="AY43" s="179"/>
      <c r="AZ43" s="179"/>
    </row>
    <row r="44" spans="1:88">
      <c r="AI44" s="161"/>
      <c r="AJ44" s="161"/>
      <c r="AK44" s="172"/>
    </row>
    <row r="45" spans="1:88" ht="13.5" customHeight="1">
      <c r="B45" s="180"/>
      <c r="C45" s="181"/>
      <c r="D45" s="182"/>
      <c r="E45" s="182"/>
    </row>
    <row r="46" spans="1:88" ht="13.5" customHeight="1">
      <c r="B46" s="180"/>
      <c r="C46" s="181"/>
      <c r="D46" s="181"/>
      <c r="E46" s="181"/>
    </row>
    <row r="47" spans="1:88" ht="13.5" customHeight="1">
      <c r="B47" s="183"/>
      <c r="C47" s="181"/>
      <c r="D47" s="181"/>
      <c r="E47" s="181"/>
    </row>
    <row r="48" spans="1:88">
      <c r="B48" s="180"/>
    </row>
  </sheetData>
  <sheetProtection algorithmName="SHA-512" hashValue="rCsFHFstaZJr2gV1/rADHrWDyYRo3o990+k/b4wI9uGD8qo8ZO+r7sqPgWaL4PBx6oE6mLLcVtQ74c+cRp4ckA==" saltValue="du9IYaBEsHcYsrXtSWDEDw==" spinCount="100000" sheet="1" objects="1" scenarios="1"/>
  <mergeCells count="183">
    <mergeCell ref="BM34:BO35"/>
    <mergeCell ref="BP34:BT35"/>
    <mergeCell ref="BU34:CD35"/>
    <mergeCell ref="CE34:CJ35"/>
    <mergeCell ref="BM26:BT26"/>
    <mergeCell ref="BU26:CJ26"/>
    <mergeCell ref="BM27:BO27"/>
    <mergeCell ref="BP27:BT27"/>
    <mergeCell ref="BU27:CD27"/>
    <mergeCell ref="CE27:CJ27"/>
    <mergeCell ref="BM28:BO29"/>
    <mergeCell ref="BP28:BT29"/>
    <mergeCell ref="BU28:CD29"/>
    <mergeCell ref="CE28:CJ29"/>
    <mergeCell ref="BM30:BO31"/>
    <mergeCell ref="BP30:BT31"/>
    <mergeCell ref="BU30:CD31"/>
    <mergeCell ref="CE30:CJ31"/>
    <mergeCell ref="BM32:BO33"/>
    <mergeCell ref="BP32:BT33"/>
    <mergeCell ref="BU32:CD33"/>
    <mergeCell ref="CE32:CJ33"/>
    <mergeCell ref="A2:K3"/>
    <mergeCell ref="L2:V3"/>
    <mergeCell ref="W2:AD3"/>
    <mergeCell ref="AE2:AI3"/>
    <mergeCell ref="AJ2:AO3"/>
    <mergeCell ref="AP2:AS3"/>
    <mergeCell ref="A10:E11"/>
    <mergeCell ref="F10:L11"/>
    <mergeCell ref="M10:P10"/>
    <mergeCell ref="V10:Z11"/>
    <mergeCell ref="AA10:AC11"/>
    <mergeCell ref="AD10:AF11"/>
    <mergeCell ref="M11:P11"/>
    <mergeCell ref="AR4:AS5"/>
    <mergeCell ref="AJ5:AO5"/>
    <mergeCell ref="A8:E9"/>
    <mergeCell ref="F8:L8"/>
    <mergeCell ref="M8:Q9"/>
    <mergeCell ref="V8:AF8"/>
    <mergeCell ref="F9:L9"/>
    <mergeCell ref="V9:Z9"/>
    <mergeCell ref="AA9:AC9"/>
    <mergeCell ref="AD9:AF9"/>
    <mergeCell ref="A4:K5"/>
    <mergeCell ref="L4:V5"/>
    <mergeCell ref="W4:AD5"/>
    <mergeCell ref="AE4:AI5"/>
    <mergeCell ref="AJ4:AO4"/>
    <mergeCell ref="AP4:AQ5"/>
    <mergeCell ref="AQ14:AZ15"/>
    <mergeCell ref="BA14:BD15"/>
    <mergeCell ref="BE14:BF15"/>
    <mergeCell ref="A16:E17"/>
    <mergeCell ref="F16:K17"/>
    <mergeCell ref="L16:Q17"/>
    <mergeCell ref="R16:W17"/>
    <mergeCell ref="X16:AC17"/>
    <mergeCell ref="AE16:AF16"/>
    <mergeCell ref="AH16:AJ16"/>
    <mergeCell ref="A14:E15"/>
    <mergeCell ref="F14:K15"/>
    <mergeCell ref="L14:Q15"/>
    <mergeCell ref="R14:W15"/>
    <mergeCell ref="X14:AC15"/>
    <mergeCell ref="AD14:AP15"/>
    <mergeCell ref="BA16:BB17"/>
    <mergeCell ref="BC16:BD17"/>
    <mergeCell ref="BE16:BF17"/>
    <mergeCell ref="AS16:AS17"/>
    <mergeCell ref="AT16:AV17"/>
    <mergeCell ref="AW16:AW17"/>
    <mergeCell ref="AX16:AZ17"/>
    <mergeCell ref="AX18:AZ19"/>
    <mergeCell ref="BA18:BB19"/>
    <mergeCell ref="BC18:BD19"/>
    <mergeCell ref="BE18:BF19"/>
    <mergeCell ref="AD19:AP19"/>
    <mergeCell ref="AT18:AV19"/>
    <mergeCell ref="AW18:AW19"/>
    <mergeCell ref="AD17:AP17"/>
    <mergeCell ref="AE18:AF18"/>
    <mergeCell ref="AK16:AP16"/>
    <mergeCell ref="AQ16:AR17"/>
    <mergeCell ref="A20:E21"/>
    <mergeCell ref="F20:K21"/>
    <mergeCell ref="L20:Q21"/>
    <mergeCell ref="R20:W21"/>
    <mergeCell ref="X20:AC21"/>
    <mergeCell ref="AH18:AJ18"/>
    <mergeCell ref="AK18:AP18"/>
    <mergeCell ref="AQ18:AR19"/>
    <mergeCell ref="AS18:AS19"/>
    <mergeCell ref="A18:E19"/>
    <mergeCell ref="F18:K19"/>
    <mergeCell ref="L18:Q19"/>
    <mergeCell ref="R18:W19"/>
    <mergeCell ref="X18:AC19"/>
    <mergeCell ref="AW20:AW21"/>
    <mergeCell ref="AX20:AZ21"/>
    <mergeCell ref="BA20:BB21"/>
    <mergeCell ref="BC20:BD21"/>
    <mergeCell ref="BE20:BF21"/>
    <mergeCell ref="AD21:AP21"/>
    <mergeCell ref="AE20:AF20"/>
    <mergeCell ref="AH20:AJ20"/>
    <mergeCell ref="AK20:AP20"/>
    <mergeCell ref="AQ20:AR21"/>
    <mergeCell ref="AS20:AS21"/>
    <mergeCell ref="AT20:AV21"/>
    <mergeCell ref="AX22:AZ23"/>
    <mergeCell ref="BA22:BB23"/>
    <mergeCell ref="BC22:BD23"/>
    <mergeCell ref="BE22:BF23"/>
    <mergeCell ref="AD23:AP23"/>
    <mergeCell ref="A26:E27"/>
    <mergeCell ref="F26:J27"/>
    <mergeCell ref="K26:R26"/>
    <mergeCell ref="S26:AH26"/>
    <mergeCell ref="K27:M27"/>
    <mergeCell ref="AH22:AJ22"/>
    <mergeCell ref="AK22:AP22"/>
    <mergeCell ref="AQ22:AR23"/>
    <mergeCell ref="AS22:AS23"/>
    <mergeCell ref="AT22:AV23"/>
    <mergeCell ref="AW22:AW23"/>
    <mergeCell ref="A22:E23"/>
    <mergeCell ref="F22:K23"/>
    <mergeCell ref="L22:Q23"/>
    <mergeCell ref="R22:W23"/>
    <mergeCell ref="X22:AC23"/>
    <mergeCell ref="AE22:AF22"/>
    <mergeCell ref="A30:E31"/>
    <mergeCell ref="F30:J31"/>
    <mergeCell ref="K30:M31"/>
    <mergeCell ref="N30:R31"/>
    <mergeCell ref="S30:AB31"/>
    <mergeCell ref="AC30:AH31"/>
    <mergeCell ref="N27:R27"/>
    <mergeCell ref="S27:AB27"/>
    <mergeCell ref="AC27:AH27"/>
    <mergeCell ref="A28:E29"/>
    <mergeCell ref="F28:J29"/>
    <mergeCell ref="K28:M29"/>
    <mergeCell ref="N28:R29"/>
    <mergeCell ref="S28:AB29"/>
    <mergeCell ref="AC28:AH29"/>
    <mergeCell ref="A34:E35"/>
    <mergeCell ref="F34:J35"/>
    <mergeCell ref="K34:M35"/>
    <mergeCell ref="N34:R35"/>
    <mergeCell ref="S34:AB35"/>
    <mergeCell ref="AC34:AH35"/>
    <mergeCell ref="A32:E33"/>
    <mergeCell ref="F32:J33"/>
    <mergeCell ref="K32:M33"/>
    <mergeCell ref="N32:R33"/>
    <mergeCell ref="S32:AB33"/>
    <mergeCell ref="AC32:AH33"/>
    <mergeCell ref="AW40:AW41"/>
    <mergeCell ref="AX40:AZ41"/>
    <mergeCell ref="A42:E43"/>
    <mergeCell ref="F42:K43"/>
    <mergeCell ref="L42:Q43"/>
    <mergeCell ref="R42:W43"/>
    <mergeCell ref="X42:AC43"/>
    <mergeCell ref="AQ38:AZ39"/>
    <mergeCell ref="A40:E41"/>
    <mergeCell ref="F40:K41"/>
    <mergeCell ref="L40:Q41"/>
    <mergeCell ref="R40:W41"/>
    <mergeCell ref="X40:AC41"/>
    <mergeCell ref="AD40:AP41"/>
    <mergeCell ref="AQ40:AR41"/>
    <mergeCell ref="AS40:AS41"/>
    <mergeCell ref="AT40:AV41"/>
    <mergeCell ref="A38:E39"/>
    <mergeCell ref="F38:K39"/>
    <mergeCell ref="L38:Q39"/>
    <mergeCell ref="R38:W39"/>
    <mergeCell ref="X38:AC39"/>
    <mergeCell ref="AD38:AP39"/>
  </mergeCells>
  <phoneticPr fontId="2"/>
  <dataValidations count="24">
    <dataValidation type="list" allowBlank="1" showInputMessage="1" showErrorMessage="1" sqref="S28:AB35" xr:uid="{D9B3F17B-FEE2-48B7-921A-2EBD07161AC7}">
      <formula1>"スタートコーチ,コーチ１,コーチ２,コーチ３,コーチ４"</formula1>
    </dataValidation>
    <dataValidation type="whole" imeMode="off" allowBlank="1" showInputMessage="1" showErrorMessage="1" error="1以上の整数で入力してください。" prompt="初出場チームは、出場回数を1回と入力してください。" sqref="AP4:AQ5" xr:uid="{FA129F8F-E95A-4B47-9280-6F068B602F20}">
      <formula1>1</formula1>
      <formula2>99</formula2>
    </dataValidation>
    <dataValidation type="list" allowBlank="1" showInputMessage="1" showErrorMessage="1" sqref="K28:M35" xr:uid="{AD981BA9-7CC1-44B4-96DD-BC0616FBA8E3}">
      <formula1>"旧一次,旧二次,一次,二次"</formula1>
    </dataValidation>
    <dataValidation type="whole" allowBlank="1" showInputMessage="1" showErrorMessage="1" sqref="BD6:BF7 BD12:BF12 AW8:AY11" xr:uid="{4EDAE56B-41D2-4BAF-B8B0-D1A82D5F7043}">
      <formula1>1</formula1>
      <formula2>99</formula2>
    </dataValidation>
    <dataValidation type="whole" allowBlank="1" showInputMessage="1" showErrorMessage="1" sqref="BA6:BC7 BA12:BC12 AT8:AV11" xr:uid="{3FC58DEE-6DBB-4C1F-B8EA-96D04CCD68A8}">
      <formula1>1</formula1>
      <formula2>31</formula2>
    </dataValidation>
    <dataValidation type="whole" allowBlank="1" showInputMessage="1" showErrorMessage="1" sqref="AX6:AZ7 AX12:AZ12 AQ8:AS11" xr:uid="{CADF6E1B-066C-40E1-B2D9-FA559670A378}">
      <formula1>1</formula1>
      <formula2>12</formula2>
    </dataValidation>
    <dataValidation allowBlank="1" showInputMessage="1" showErrorMessage="1" prompt="JR線の最寄り駅を入力してください。" sqref="M10:P11" xr:uid="{A08CD8C5-6A35-44D2-BED2-057F82BD22AB}"/>
    <dataValidation type="list" allowBlank="1" showInputMessage="1" showErrorMessage="1" sqref="BE16:BF23" xr:uid="{A125A3F9-FCFC-45B9-B624-E8AD0AAFD7EB}">
      <formula1>"女,男"</formula1>
    </dataValidation>
    <dataValidation type="list" allowBlank="1" showInputMessage="1" showErrorMessage="1" prompt="所属する支部を選択してください。_x000a_シードチームは「シード」を選択してください。" sqref="R10:S10 U10" xr:uid="{10D64DDB-D0EA-468D-AC0B-340A88E15AB9}">
      <formula1>"1支部,2支部,3支部,4支部,5支部,6支部,7支部,8支部,シード"</formula1>
    </dataValidation>
    <dataValidation imeMode="off" allowBlank="1" showInputMessage="1" showErrorMessage="1" prompt="すぐに連絡のつくメールアドレスを入力してください。" sqref="AD40:AP41" xr:uid="{3330DCE9-C35B-4BD2-B345-828E0F0E3EB3}"/>
    <dataValidation imeMode="off" allowBlank="1" showInputMessage="1" showErrorMessage="1" sqref="AQ16:AR23 AE22:AF22 AH22:AJ22 AE18:AF18 AE16:AF16 AH16:AJ16 AX16:AZ23 AT16:AV23 AH18:AJ18 AE20:AF20 AH20:AJ20 AQ40:AR41 AX40:AZ41 AT40:AV41" xr:uid="{4DEC0849-17DE-4D97-B4BB-D785A81B6ED7}"/>
    <dataValidation imeMode="on" allowBlank="1" showInputMessage="1" showErrorMessage="1" sqref="F40:AC43 F16:AC23" xr:uid="{167696EC-1757-4AFC-AA9F-5104CB0701AA}"/>
    <dataValidation type="custom" imeMode="off" allowBlank="1" showInputMessage="1" showErrorMessage="1" error="メンバーIDが9桁の数字ではありません。" prompt="メンバーIDを9桁の数字で入力してください。" sqref="F28:J35" xr:uid="{2432BBC6-5779-4D4C-A9A9-77E35B031C46}">
      <formula1>AND(INT(F28)=F28,LEN(F28)=9)</formula1>
    </dataValidation>
    <dataValidation type="custom" imeMode="off" allowBlank="1" showInputMessage="1" showErrorMessage="1" error="チームIDが9桁の数字ではありません。" prompt="チームIDを9桁の数字で入力してください。_x000a_混合にエントリーするチームは、必要に応じて2つ目のチームIDを入力してください。" sqref="AJ4:AO5" xr:uid="{CD769CA1-AB4E-465E-AEB8-64FBDB247DB7}">
      <formula1>AND(INT(AJ4)=AJ4,LEN(AJ4)=9)</formula1>
    </dataValidation>
    <dataValidation type="whole" imeMode="off" allowBlank="1" showInputMessage="1" showErrorMessage="1" prompt="1以上の数値で入力してください。" sqref="BA16:BB23" xr:uid="{91472227-FC30-4A8D-AA6E-81CE44968805}">
      <formula1>1</formula1>
      <formula2>99</formula2>
    </dataValidation>
    <dataValidation type="whole" imeMode="off" allowBlank="1" showInputMessage="1" showErrorMessage="1" error="1から31の整数で入力してください。" prompt="1～31の数値で入力してください。" sqref="AD10:AF11" xr:uid="{F264C557-9578-4784-8D2A-1E245017863D}">
      <formula1>1</formula1>
      <formula2>31</formula2>
    </dataValidation>
    <dataValidation type="whole" imeMode="off" allowBlank="1" showInputMessage="1" showErrorMessage="1" error="1から12の整数で入力してください。" prompt="1～12の数値で入力してください。" sqref="AA10:AC11" xr:uid="{7F7D046A-48C6-48A2-BFE6-7BBFFA22E95B}">
      <formula1>1</formula1>
      <formula2>12</formula2>
    </dataValidation>
    <dataValidation type="list" allowBlank="1" showInputMessage="1" showErrorMessage="1" prompt="エントリーするカテゴリーを選択してください。" sqref="AE4" xr:uid="{F9462869-7AAF-4BC8-9954-21172B7C4A4B}">
      <formula1>"女子,男子,混合"</formula1>
    </dataValidation>
    <dataValidation allowBlank="1" showInputMessage="1" showErrorMessage="1" prompt="正式チーム名称を入力してください。" sqref="A4:K5" xr:uid="{EC8E60BD-4F32-48A4-96A6-F66CB9C31288}"/>
    <dataValidation allowBlank="1" showInputMessage="1" showErrorMessage="1" prompt="正式チーム名称の読みをカタカナで入力してください。" sqref="L4:V5" xr:uid="{8CA56B17-0BD5-4F59-8AD8-125E2E81C5E0}"/>
    <dataValidation allowBlank="1" showInputMessage="1" showErrorMessage="1" prompt="表記チーム名称を7文字以内で入力してください。_x000a_主にオーダー表やプログラムなどに記載されます。" sqref="W4:AD5" xr:uid="{45C0228B-0904-4E8C-BF74-B62CC3FD007E}"/>
    <dataValidation allowBlank="1" showInputMessage="1" showErrorMessage="1" prompt="チームが主に活動する市区町村群を入力してください。" sqref="F10:L11" xr:uid="{A9850FBC-0DA1-4377-88F5-DD5E165F2B86}"/>
    <dataValidation type="list" allowBlank="1" showInputMessage="1" showErrorMessage="1" sqref="Y6:AB7" xr:uid="{18A03F6D-525E-4945-88EA-4307509AF17B}">
      <formula1>"女子,男子,混合"</formula1>
    </dataValidation>
    <dataValidation type="list" allowBlank="1" showInputMessage="1" showErrorMessage="1" prompt="チームが主に活動する都道府県を選択してください。" sqref="A10:E11" xr:uid="{5C5C86FA-169B-4276-9D74-AB97CAE438F7}">
      <formula1>"北北海道,南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76509-9311-4A68-9266-D745DF2CDF8E}">
  <dimension ref="A1:AW35"/>
  <sheetViews>
    <sheetView showZeros="0" workbookViewId="0">
      <pane xSplit="49" ySplit="3" topLeftCell="AX4" activePane="bottomRight" state="frozen"/>
      <selection activeCell="R11" sqref="R11"/>
      <selection pane="topRight" activeCell="R11" sqref="R11"/>
      <selection pane="bottomLeft" activeCell="R11" sqref="R11"/>
      <selection pane="bottomRight" activeCell="C4" sqref="C4:H5"/>
    </sheetView>
  </sheetViews>
  <sheetFormatPr defaultColWidth="2.5" defaultRowHeight="13.5"/>
  <cols>
    <col min="1" max="16384" width="2.5" style="160"/>
  </cols>
  <sheetData>
    <row r="1" spans="1:49">
      <c r="A1" s="160" t="s">
        <v>90</v>
      </c>
    </row>
    <row r="2" spans="1:49" ht="13.5" customHeight="1">
      <c r="A2" s="604" t="s">
        <v>91</v>
      </c>
      <c r="B2" s="604"/>
      <c r="C2" s="606" t="s">
        <v>92</v>
      </c>
      <c r="D2" s="607"/>
      <c r="E2" s="607"/>
      <c r="F2" s="607"/>
      <c r="G2" s="607"/>
      <c r="H2" s="607"/>
      <c r="I2" s="607" t="s">
        <v>93</v>
      </c>
      <c r="J2" s="607"/>
      <c r="K2" s="607"/>
      <c r="L2" s="607"/>
      <c r="M2" s="607"/>
      <c r="N2" s="609"/>
      <c r="O2" s="606" t="s">
        <v>94</v>
      </c>
      <c r="P2" s="607"/>
      <c r="Q2" s="607"/>
      <c r="R2" s="607"/>
      <c r="S2" s="607"/>
      <c r="T2" s="607"/>
      <c r="U2" s="607" t="s">
        <v>95</v>
      </c>
      <c r="V2" s="607"/>
      <c r="W2" s="607"/>
      <c r="X2" s="607"/>
      <c r="Y2" s="607"/>
      <c r="Z2" s="609"/>
      <c r="AA2" s="505" t="s">
        <v>1</v>
      </c>
      <c r="AB2" s="505"/>
      <c r="AC2" s="505" t="s">
        <v>96</v>
      </c>
      <c r="AD2" s="505"/>
      <c r="AE2" s="505" t="s">
        <v>97</v>
      </c>
      <c r="AF2" s="505"/>
      <c r="AG2" s="505"/>
      <c r="AH2" s="505"/>
      <c r="AI2" s="505"/>
      <c r="AJ2" s="532" t="s">
        <v>10</v>
      </c>
      <c r="AK2" s="533"/>
      <c r="AL2" s="534"/>
      <c r="AM2" s="510" t="s">
        <v>208</v>
      </c>
      <c r="AN2" s="511"/>
      <c r="AO2" s="511"/>
      <c r="AP2" s="511"/>
      <c r="AQ2" s="511"/>
      <c r="AR2" s="511"/>
      <c r="AS2" s="511"/>
      <c r="AT2" s="511"/>
      <c r="AU2" s="511"/>
      <c r="AV2" s="511"/>
      <c r="AW2" s="517"/>
    </row>
    <row r="3" spans="1:49">
      <c r="A3" s="605"/>
      <c r="B3" s="605"/>
      <c r="C3" s="608"/>
      <c r="D3" s="567"/>
      <c r="E3" s="567"/>
      <c r="F3" s="567"/>
      <c r="G3" s="567"/>
      <c r="H3" s="567"/>
      <c r="I3" s="567"/>
      <c r="J3" s="567"/>
      <c r="K3" s="567"/>
      <c r="L3" s="567"/>
      <c r="M3" s="567"/>
      <c r="N3" s="568"/>
      <c r="O3" s="608"/>
      <c r="P3" s="567"/>
      <c r="Q3" s="567"/>
      <c r="R3" s="567"/>
      <c r="S3" s="567"/>
      <c r="T3" s="567"/>
      <c r="U3" s="567"/>
      <c r="V3" s="567"/>
      <c r="W3" s="567"/>
      <c r="X3" s="567"/>
      <c r="Y3" s="567"/>
      <c r="Z3" s="568"/>
      <c r="AA3" s="506"/>
      <c r="AB3" s="506"/>
      <c r="AC3" s="506"/>
      <c r="AD3" s="506"/>
      <c r="AE3" s="506"/>
      <c r="AF3" s="506"/>
      <c r="AG3" s="506"/>
      <c r="AH3" s="506"/>
      <c r="AI3" s="506"/>
      <c r="AJ3" s="532"/>
      <c r="AK3" s="533"/>
      <c r="AL3" s="534"/>
      <c r="AM3" s="513"/>
      <c r="AN3" s="514"/>
      <c r="AO3" s="514"/>
      <c r="AP3" s="514"/>
      <c r="AQ3" s="514"/>
      <c r="AR3" s="514"/>
      <c r="AS3" s="514"/>
      <c r="AT3" s="514"/>
      <c r="AU3" s="514"/>
      <c r="AV3" s="514"/>
      <c r="AW3" s="519"/>
    </row>
    <row r="4" spans="1:49">
      <c r="A4" s="581">
        <f>IF(各チーム入力用!C26="〇","①",各チーム入力用!A26)</f>
        <v>1</v>
      </c>
      <c r="B4" s="550"/>
      <c r="C4" s="594">
        <f>各チーム入力用!D27</f>
        <v>0</v>
      </c>
      <c r="D4" s="590"/>
      <c r="E4" s="590"/>
      <c r="F4" s="590"/>
      <c r="G4" s="590"/>
      <c r="H4" s="590"/>
      <c r="I4" s="590">
        <f>各チーム入力用!E27</f>
        <v>0</v>
      </c>
      <c r="J4" s="590"/>
      <c r="K4" s="590"/>
      <c r="L4" s="590"/>
      <c r="M4" s="590"/>
      <c r="N4" s="591"/>
      <c r="O4" s="594">
        <f>各チーム入力用!D26</f>
        <v>0</v>
      </c>
      <c r="P4" s="590"/>
      <c r="Q4" s="590"/>
      <c r="R4" s="590"/>
      <c r="S4" s="590"/>
      <c r="T4" s="590"/>
      <c r="U4" s="590">
        <f>各チーム入力用!E26</f>
        <v>0</v>
      </c>
      <c r="V4" s="590"/>
      <c r="W4" s="590"/>
      <c r="X4" s="590"/>
      <c r="Y4" s="590"/>
      <c r="Z4" s="591"/>
      <c r="AA4" s="596">
        <f>各チーム入力用!H26</f>
        <v>0</v>
      </c>
      <c r="AB4" s="597"/>
      <c r="AC4" s="581">
        <f>各チーム入力用!F26</f>
        <v>0</v>
      </c>
      <c r="AD4" s="550"/>
      <c r="AE4" s="581">
        <f>各チーム入力用!G26</f>
        <v>0</v>
      </c>
      <c r="AF4" s="549"/>
      <c r="AG4" s="549"/>
      <c r="AH4" s="549"/>
      <c r="AI4" s="550"/>
      <c r="AJ4" s="601">
        <f>各チーム入力用!I26</f>
        <v>0</v>
      </c>
      <c r="AK4" s="602"/>
      <c r="AL4" s="603"/>
      <c r="AM4" s="578">
        <f>各チーム入力用!J26</f>
        <v>0</v>
      </c>
      <c r="AN4" s="579"/>
      <c r="AO4" s="579"/>
      <c r="AP4" s="579"/>
      <c r="AQ4" s="579"/>
      <c r="AR4" s="579"/>
      <c r="AS4" s="579"/>
      <c r="AT4" s="579"/>
      <c r="AU4" s="579"/>
      <c r="AV4" s="579"/>
      <c r="AW4" s="580"/>
    </row>
    <row r="5" spans="1:49">
      <c r="A5" s="582"/>
      <c r="B5" s="583"/>
      <c r="C5" s="595"/>
      <c r="D5" s="592"/>
      <c r="E5" s="592"/>
      <c r="F5" s="592"/>
      <c r="G5" s="592"/>
      <c r="H5" s="592"/>
      <c r="I5" s="592"/>
      <c r="J5" s="592"/>
      <c r="K5" s="592"/>
      <c r="L5" s="592"/>
      <c r="M5" s="592"/>
      <c r="N5" s="593"/>
      <c r="O5" s="595"/>
      <c r="P5" s="592"/>
      <c r="Q5" s="592"/>
      <c r="R5" s="592"/>
      <c r="S5" s="592"/>
      <c r="T5" s="592"/>
      <c r="U5" s="592"/>
      <c r="V5" s="592"/>
      <c r="W5" s="592"/>
      <c r="X5" s="592"/>
      <c r="Y5" s="592"/>
      <c r="Z5" s="593"/>
      <c r="AA5" s="598"/>
      <c r="AB5" s="599"/>
      <c r="AC5" s="582"/>
      <c r="AD5" s="583"/>
      <c r="AE5" s="582"/>
      <c r="AF5" s="600"/>
      <c r="AG5" s="600"/>
      <c r="AH5" s="600"/>
      <c r="AI5" s="583"/>
      <c r="AJ5" s="601"/>
      <c r="AK5" s="602"/>
      <c r="AL5" s="603"/>
      <c r="AM5" s="578"/>
      <c r="AN5" s="579"/>
      <c r="AO5" s="579"/>
      <c r="AP5" s="579"/>
      <c r="AQ5" s="579"/>
      <c r="AR5" s="579"/>
      <c r="AS5" s="579"/>
      <c r="AT5" s="579"/>
      <c r="AU5" s="579"/>
      <c r="AV5" s="579"/>
      <c r="AW5" s="580"/>
    </row>
    <row r="6" spans="1:49">
      <c r="A6" s="581">
        <f>IF(各チーム入力用!C28="〇","②",各チーム入力用!A28)</f>
        <v>2</v>
      </c>
      <c r="B6" s="550"/>
      <c r="C6" s="594">
        <f>各チーム入力用!D29</f>
        <v>0</v>
      </c>
      <c r="D6" s="590"/>
      <c r="E6" s="590"/>
      <c r="F6" s="590"/>
      <c r="G6" s="590"/>
      <c r="H6" s="590"/>
      <c r="I6" s="590">
        <f>各チーム入力用!E29</f>
        <v>0</v>
      </c>
      <c r="J6" s="590"/>
      <c r="K6" s="590"/>
      <c r="L6" s="590"/>
      <c r="M6" s="590"/>
      <c r="N6" s="591"/>
      <c r="O6" s="594">
        <f>各チーム入力用!D28</f>
        <v>0</v>
      </c>
      <c r="P6" s="590"/>
      <c r="Q6" s="590"/>
      <c r="R6" s="590"/>
      <c r="S6" s="590"/>
      <c r="T6" s="590"/>
      <c r="U6" s="590">
        <f>各チーム入力用!E28</f>
        <v>0</v>
      </c>
      <c r="V6" s="590"/>
      <c r="W6" s="590"/>
      <c r="X6" s="590"/>
      <c r="Y6" s="590"/>
      <c r="Z6" s="591"/>
      <c r="AA6" s="596">
        <f>各チーム入力用!H28</f>
        <v>0</v>
      </c>
      <c r="AB6" s="597"/>
      <c r="AC6" s="581">
        <f>各チーム入力用!F28</f>
        <v>0</v>
      </c>
      <c r="AD6" s="550"/>
      <c r="AE6" s="581">
        <f>各チーム入力用!G28</f>
        <v>0</v>
      </c>
      <c r="AF6" s="549"/>
      <c r="AG6" s="549"/>
      <c r="AH6" s="549"/>
      <c r="AI6" s="550"/>
      <c r="AJ6" s="601">
        <f>各チーム入力用!I28</f>
        <v>0</v>
      </c>
      <c r="AK6" s="602"/>
      <c r="AL6" s="603"/>
      <c r="AM6" s="578">
        <f>各チーム入力用!J28</f>
        <v>0</v>
      </c>
      <c r="AN6" s="579"/>
      <c r="AO6" s="579"/>
      <c r="AP6" s="579"/>
      <c r="AQ6" s="579"/>
      <c r="AR6" s="579"/>
      <c r="AS6" s="579"/>
      <c r="AT6" s="579"/>
      <c r="AU6" s="579"/>
      <c r="AV6" s="579"/>
      <c r="AW6" s="580"/>
    </row>
    <row r="7" spans="1:49">
      <c r="A7" s="582"/>
      <c r="B7" s="583"/>
      <c r="C7" s="595"/>
      <c r="D7" s="592"/>
      <c r="E7" s="592"/>
      <c r="F7" s="592"/>
      <c r="G7" s="592"/>
      <c r="H7" s="592"/>
      <c r="I7" s="592"/>
      <c r="J7" s="592"/>
      <c r="K7" s="592"/>
      <c r="L7" s="592"/>
      <c r="M7" s="592"/>
      <c r="N7" s="593"/>
      <c r="O7" s="595"/>
      <c r="P7" s="592"/>
      <c r="Q7" s="592"/>
      <c r="R7" s="592"/>
      <c r="S7" s="592"/>
      <c r="T7" s="592"/>
      <c r="U7" s="592"/>
      <c r="V7" s="592"/>
      <c r="W7" s="592"/>
      <c r="X7" s="592"/>
      <c r="Y7" s="592"/>
      <c r="Z7" s="593"/>
      <c r="AA7" s="598"/>
      <c r="AB7" s="599"/>
      <c r="AC7" s="582"/>
      <c r="AD7" s="583"/>
      <c r="AE7" s="582"/>
      <c r="AF7" s="600"/>
      <c r="AG7" s="600"/>
      <c r="AH7" s="600"/>
      <c r="AI7" s="583"/>
      <c r="AJ7" s="601"/>
      <c r="AK7" s="602"/>
      <c r="AL7" s="603"/>
      <c r="AM7" s="578"/>
      <c r="AN7" s="579"/>
      <c r="AO7" s="579"/>
      <c r="AP7" s="579"/>
      <c r="AQ7" s="579"/>
      <c r="AR7" s="579"/>
      <c r="AS7" s="579"/>
      <c r="AT7" s="579"/>
      <c r="AU7" s="579"/>
      <c r="AV7" s="579"/>
      <c r="AW7" s="580"/>
    </row>
    <row r="8" spans="1:49">
      <c r="A8" s="581">
        <f>IF(各チーム入力用!C30="〇","③",各チーム入力用!A30)</f>
        <v>3</v>
      </c>
      <c r="B8" s="550"/>
      <c r="C8" s="594">
        <f>各チーム入力用!D31</f>
        <v>0</v>
      </c>
      <c r="D8" s="590"/>
      <c r="E8" s="590"/>
      <c r="F8" s="590"/>
      <c r="G8" s="590"/>
      <c r="H8" s="590"/>
      <c r="I8" s="590">
        <f>各チーム入力用!E31</f>
        <v>0</v>
      </c>
      <c r="J8" s="590"/>
      <c r="K8" s="590"/>
      <c r="L8" s="590"/>
      <c r="M8" s="590"/>
      <c r="N8" s="591"/>
      <c r="O8" s="594">
        <f>各チーム入力用!D30</f>
        <v>0</v>
      </c>
      <c r="P8" s="590"/>
      <c r="Q8" s="590"/>
      <c r="R8" s="590"/>
      <c r="S8" s="590"/>
      <c r="T8" s="590"/>
      <c r="U8" s="590">
        <f>各チーム入力用!E30</f>
        <v>0</v>
      </c>
      <c r="V8" s="590"/>
      <c r="W8" s="590"/>
      <c r="X8" s="590"/>
      <c r="Y8" s="590"/>
      <c r="Z8" s="591"/>
      <c r="AA8" s="596">
        <f>各チーム入力用!H30</f>
        <v>0</v>
      </c>
      <c r="AB8" s="597"/>
      <c r="AC8" s="581">
        <f>各チーム入力用!F30</f>
        <v>0</v>
      </c>
      <c r="AD8" s="550"/>
      <c r="AE8" s="581">
        <f>各チーム入力用!G30</f>
        <v>0</v>
      </c>
      <c r="AF8" s="549"/>
      <c r="AG8" s="549"/>
      <c r="AH8" s="549"/>
      <c r="AI8" s="550"/>
      <c r="AJ8" s="601">
        <f>各チーム入力用!I30</f>
        <v>0</v>
      </c>
      <c r="AK8" s="602"/>
      <c r="AL8" s="603"/>
      <c r="AM8" s="578">
        <f>各チーム入力用!J30</f>
        <v>0</v>
      </c>
      <c r="AN8" s="579"/>
      <c r="AO8" s="579"/>
      <c r="AP8" s="579"/>
      <c r="AQ8" s="579"/>
      <c r="AR8" s="579"/>
      <c r="AS8" s="579"/>
      <c r="AT8" s="579"/>
      <c r="AU8" s="579"/>
      <c r="AV8" s="579"/>
      <c r="AW8" s="580"/>
    </row>
    <row r="9" spans="1:49">
      <c r="A9" s="582"/>
      <c r="B9" s="583"/>
      <c r="C9" s="595"/>
      <c r="D9" s="592"/>
      <c r="E9" s="592"/>
      <c r="F9" s="592"/>
      <c r="G9" s="592"/>
      <c r="H9" s="592"/>
      <c r="I9" s="592"/>
      <c r="J9" s="592"/>
      <c r="K9" s="592"/>
      <c r="L9" s="592"/>
      <c r="M9" s="592"/>
      <c r="N9" s="593"/>
      <c r="O9" s="595"/>
      <c r="P9" s="592"/>
      <c r="Q9" s="592"/>
      <c r="R9" s="592"/>
      <c r="S9" s="592"/>
      <c r="T9" s="592"/>
      <c r="U9" s="592"/>
      <c r="V9" s="592"/>
      <c r="W9" s="592"/>
      <c r="X9" s="592"/>
      <c r="Y9" s="592"/>
      <c r="Z9" s="593"/>
      <c r="AA9" s="598"/>
      <c r="AB9" s="599"/>
      <c r="AC9" s="582"/>
      <c r="AD9" s="583"/>
      <c r="AE9" s="582"/>
      <c r="AF9" s="600"/>
      <c r="AG9" s="600"/>
      <c r="AH9" s="600"/>
      <c r="AI9" s="583"/>
      <c r="AJ9" s="601"/>
      <c r="AK9" s="602"/>
      <c r="AL9" s="603"/>
      <c r="AM9" s="578"/>
      <c r="AN9" s="579"/>
      <c r="AO9" s="579"/>
      <c r="AP9" s="579"/>
      <c r="AQ9" s="579"/>
      <c r="AR9" s="579"/>
      <c r="AS9" s="579"/>
      <c r="AT9" s="579"/>
      <c r="AU9" s="579"/>
      <c r="AV9" s="579"/>
      <c r="AW9" s="580"/>
    </row>
    <row r="10" spans="1:49">
      <c r="A10" s="581">
        <f>IF(各チーム入力用!C32="〇","④",各チーム入力用!A32)</f>
        <v>4</v>
      </c>
      <c r="B10" s="550"/>
      <c r="C10" s="584">
        <f>各チーム入力用!D33</f>
        <v>0</v>
      </c>
      <c r="D10" s="585"/>
      <c r="E10" s="585"/>
      <c r="F10" s="585"/>
      <c r="G10" s="585"/>
      <c r="H10" s="586"/>
      <c r="I10" s="590">
        <f>各チーム入力用!E33</f>
        <v>0</v>
      </c>
      <c r="J10" s="590"/>
      <c r="K10" s="590"/>
      <c r="L10" s="590"/>
      <c r="M10" s="590"/>
      <c r="N10" s="591"/>
      <c r="O10" s="594">
        <f>各チーム入力用!D32</f>
        <v>0</v>
      </c>
      <c r="P10" s="590"/>
      <c r="Q10" s="590"/>
      <c r="R10" s="590"/>
      <c r="S10" s="590"/>
      <c r="T10" s="590"/>
      <c r="U10" s="590">
        <f>各チーム入力用!E32</f>
        <v>0</v>
      </c>
      <c r="V10" s="590"/>
      <c r="W10" s="590"/>
      <c r="X10" s="590"/>
      <c r="Y10" s="590"/>
      <c r="Z10" s="591"/>
      <c r="AA10" s="596">
        <f>各チーム入力用!H32</f>
        <v>0</v>
      </c>
      <c r="AB10" s="597"/>
      <c r="AC10" s="581">
        <f>各チーム入力用!F32</f>
        <v>0</v>
      </c>
      <c r="AD10" s="550"/>
      <c r="AE10" s="581">
        <f>各チーム入力用!G32</f>
        <v>0</v>
      </c>
      <c r="AF10" s="549"/>
      <c r="AG10" s="549"/>
      <c r="AH10" s="549"/>
      <c r="AI10" s="550"/>
      <c r="AJ10" s="601">
        <f>各チーム入力用!I32</f>
        <v>0</v>
      </c>
      <c r="AK10" s="602"/>
      <c r="AL10" s="603"/>
      <c r="AM10" s="578">
        <f>各チーム入力用!J32</f>
        <v>0</v>
      </c>
      <c r="AN10" s="579"/>
      <c r="AO10" s="579"/>
      <c r="AP10" s="579"/>
      <c r="AQ10" s="579"/>
      <c r="AR10" s="579"/>
      <c r="AS10" s="579"/>
      <c r="AT10" s="579"/>
      <c r="AU10" s="579"/>
      <c r="AV10" s="579"/>
      <c r="AW10" s="580"/>
    </row>
    <row r="11" spans="1:49">
      <c r="A11" s="582"/>
      <c r="B11" s="583"/>
      <c r="C11" s="587"/>
      <c r="D11" s="588"/>
      <c r="E11" s="588"/>
      <c r="F11" s="588"/>
      <c r="G11" s="588"/>
      <c r="H11" s="589"/>
      <c r="I11" s="592"/>
      <c r="J11" s="592"/>
      <c r="K11" s="592"/>
      <c r="L11" s="592"/>
      <c r="M11" s="592"/>
      <c r="N11" s="593"/>
      <c r="O11" s="595"/>
      <c r="P11" s="592"/>
      <c r="Q11" s="592"/>
      <c r="R11" s="592"/>
      <c r="S11" s="592"/>
      <c r="T11" s="592"/>
      <c r="U11" s="592"/>
      <c r="V11" s="592"/>
      <c r="W11" s="592"/>
      <c r="X11" s="592"/>
      <c r="Y11" s="592"/>
      <c r="Z11" s="593"/>
      <c r="AA11" s="598"/>
      <c r="AB11" s="599"/>
      <c r="AC11" s="582"/>
      <c r="AD11" s="583"/>
      <c r="AE11" s="582"/>
      <c r="AF11" s="600"/>
      <c r="AG11" s="600"/>
      <c r="AH11" s="600"/>
      <c r="AI11" s="583"/>
      <c r="AJ11" s="601"/>
      <c r="AK11" s="602"/>
      <c r="AL11" s="603"/>
      <c r="AM11" s="578"/>
      <c r="AN11" s="579"/>
      <c r="AO11" s="579"/>
      <c r="AP11" s="579"/>
      <c r="AQ11" s="579"/>
      <c r="AR11" s="579"/>
      <c r="AS11" s="579"/>
      <c r="AT11" s="579"/>
      <c r="AU11" s="579"/>
      <c r="AV11" s="579"/>
      <c r="AW11" s="580"/>
    </row>
    <row r="12" spans="1:49">
      <c r="A12" s="581">
        <f>IF(各チーム入力用!C34="〇","⑤",各チーム入力用!A34)</f>
        <v>5</v>
      </c>
      <c r="B12" s="550"/>
      <c r="C12" s="584">
        <f>各チーム入力用!D35</f>
        <v>0</v>
      </c>
      <c r="D12" s="585"/>
      <c r="E12" s="585"/>
      <c r="F12" s="585"/>
      <c r="G12" s="585"/>
      <c r="H12" s="586"/>
      <c r="I12" s="590">
        <f>各チーム入力用!E35</f>
        <v>0</v>
      </c>
      <c r="J12" s="590"/>
      <c r="K12" s="590"/>
      <c r="L12" s="590"/>
      <c r="M12" s="590"/>
      <c r="N12" s="591"/>
      <c r="O12" s="594">
        <f>各チーム入力用!D34</f>
        <v>0</v>
      </c>
      <c r="P12" s="590"/>
      <c r="Q12" s="590"/>
      <c r="R12" s="590"/>
      <c r="S12" s="590"/>
      <c r="T12" s="590"/>
      <c r="U12" s="590">
        <f>各チーム入力用!E34</f>
        <v>0</v>
      </c>
      <c r="V12" s="590"/>
      <c r="W12" s="590"/>
      <c r="X12" s="590"/>
      <c r="Y12" s="590"/>
      <c r="Z12" s="591"/>
      <c r="AA12" s="596">
        <f>各チーム入力用!H34</f>
        <v>0</v>
      </c>
      <c r="AB12" s="597"/>
      <c r="AC12" s="581">
        <f>各チーム入力用!F34</f>
        <v>0</v>
      </c>
      <c r="AD12" s="550"/>
      <c r="AE12" s="581">
        <f>各チーム入力用!G34</f>
        <v>0</v>
      </c>
      <c r="AF12" s="549"/>
      <c r="AG12" s="549"/>
      <c r="AH12" s="549"/>
      <c r="AI12" s="550"/>
      <c r="AJ12" s="601">
        <f>各チーム入力用!I34</f>
        <v>0</v>
      </c>
      <c r="AK12" s="602"/>
      <c r="AL12" s="603"/>
      <c r="AM12" s="578">
        <f>各チーム入力用!J34</f>
        <v>0</v>
      </c>
      <c r="AN12" s="579"/>
      <c r="AO12" s="579"/>
      <c r="AP12" s="579"/>
      <c r="AQ12" s="579"/>
      <c r="AR12" s="579"/>
      <c r="AS12" s="579"/>
      <c r="AT12" s="579"/>
      <c r="AU12" s="579"/>
      <c r="AV12" s="579"/>
      <c r="AW12" s="580"/>
    </row>
    <row r="13" spans="1:49">
      <c r="A13" s="582"/>
      <c r="B13" s="583"/>
      <c r="C13" s="587"/>
      <c r="D13" s="588"/>
      <c r="E13" s="588"/>
      <c r="F13" s="588"/>
      <c r="G13" s="588"/>
      <c r="H13" s="589"/>
      <c r="I13" s="592"/>
      <c r="J13" s="592"/>
      <c r="K13" s="592"/>
      <c r="L13" s="592"/>
      <c r="M13" s="592"/>
      <c r="N13" s="593"/>
      <c r="O13" s="595"/>
      <c r="P13" s="592"/>
      <c r="Q13" s="592"/>
      <c r="R13" s="592"/>
      <c r="S13" s="592"/>
      <c r="T13" s="592"/>
      <c r="U13" s="592"/>
      <c r="V13" s="592"/>
      <c r="W13" s="592"/>
      <c r="X13" s="592"/>
      <c r="Y13" s="592"/>
      <c r="Z13" s="593"/>
      <c r="AA13" s="598"/>
      <c r="AB13" s="599"/>
      <c r="AC13" s="582"/>
      <c r="AD13" s="583"/>
      <c r="AE13" s="582"/>
      <c r="AF13" s="600"/>
      <c r="AG13" s="600"/>
      <c r="AH13" s="600"/>
      <c r="AI13" s="583"/>
      <c r="AJ13" s="601"/>
      <c r="AK13" s="602"/>
      <c r="AL13" s="603"/>
      <c r="AM13" s="578"/>
      <c r="AN13" s="579"/>
      <c r="AO13" s="579"/>
      <c r="AP13" s="579"/>
      <c r="AQ13" s="579"/>
      <c r="AR13" s="579"/>
      <c r="AS13" s="579"/>
      <c r="AT13" s="579"/>
      <c r="AU13" s="579"/>
      <c r="AV13" s="579"/>
      <c r="AW13" s="580"/>
    </row>
    <row r="14" spans="1:49">
      <c r="A14" s="581">
        <f>IF(各チーム入力用!C36="〇","⑥",各チーム入力用!A36)</f>
        <v>6</v>
      </c>
      <c r="B14" s="550"/>
      <c r="C14" s="584">
        <f>各チーム入力用!D37</f>
        <v>0</v>
      </c>
      <c r="D14" s="585"/>
      <c r="E14" s="585"/>
      <c r="F14" s="585"/>
      <c r="G14" s="585"/>
      <c r="H14" s="586"/>
      <c r="I14" s="590">
        <f>各チーム入力用!E37</f>
        <v>0</v>
      </c>
      <c r="J14" s="590"/>
      <c r="K14" s="590"/>
      <c r="L14" s="590"/>
      <c r="M14" s="590"/>
      <c r="N14" s="591"/>
      <c r="O14" s="594">
        <f>各チーム入力用!D36</f>
        <v>0</v>
      </c>
      <c r="P14" s="590"/>
      <c r="Q14" s="590"/>
      <c r="R14" s="590"/>
      <c r="S14" s="590"/>
      <c r="T14" s="590"/>
      <c r="U14" s="590">
        <f>各チーム入力用!E36</f>
        <v>0</v>
      </c>
      <c r="V14" s="590"/>
      <c r="W14" s="590"/>
      <c r="X14" s="590"/>
      <c r="Y14" s="590"/>
      <c r="Z14" s="591"/>
      <c r="AA14" s="596">
        <f>各チーム入力用!H36</f>
        <v>0</v>
      </c>
      <c r="AB14" s="597"/>
      <c r="AC14" s="581">
        <f>各チーム入力用!F36</f>
        <v>0</v>
      </c>
      <c r="AD14" s="550"/>
      <c r="AE14" s="581">
        <f>各チーム入力用!G36</f>
        <v>0</v>
      </c>
      <c r="AF14" s="549"/>
      <c r="AG14" s="549"/>
      <c r="AH14" s="549"/>
      <c r="AI14" s="550"/>
      <c r="AJ14" s="601">
        <f>各チーム入力用!I36</f>
        <v>0</v>
      </c>
      <c r="AK14" s="602"/>
      <c r="AL14" s="603"/>
      <c r="AM14" s="578">
        <f>各チーム入力用!J36</f>
        <v>0</v>
      </c>
      <c r="AN14" s="579"/>
      <c r="AO14" s="579"/>
      <c r="AP14" s="579"/>
      <c r="AQ14" s="579"/>
      <c r="AR14" s="579"/>
      <c r="AS14" s="579"/>
      <c r="AT14" s="579"/>
      <c r="AU14" s="579"/>
      <c r="AV14" s="579"/>
      <c r="AW14" s="580"/>
    </row>
    <row r="15" spans="1:49">
      <c r="A15" s="582"/>
      <c r="B15" s="583"/>
      <c r="C15" s="587"/>
      <c r="D15" s="588"/>
      <c r="E15" s="588"/>
      <c r="F15" s="588"/>
      <c r="G15" s="588"/>
      <c r="H15" s="589"/>
      <c r="I15" s="592"/>
      <c r="J15" s="592"/>
      <c r="K15" s="592"/>
      <c r="L15" s="592"/>
      <c r="M15" s="592"/>
      <c r="N15" s="593"/>
      <c r="O15" s="595"/>
      <c r="P15" s="592"/>
      <c r="Q15" s="592"/>
      <c r="R15" s="592"/>
      <c r="S15" s="592"/>
      <c r="T15" s="592"/>
      <c r="U15" s="592"/>
      <c r="V15" s="592"/>
      <c r="W15" s="592"/>
      <c r="X15" s="592"/>
      <c r="Y15" s="592"/>
      <c r="Z15" s="593"/>
      <c r="AA15" s="598"/>
      <c r="AB15" s="599"/>
      <c r="AC15" s="582"/>
      <c r="AD15" s="583"/>
      <c r="AE15" s="582"/>
      <c r="AF15" s="600"/>
      <c r="AG15" s="600"/>
      <c r="AH15" s="600"/>
      <c r="AI15" s="583"/>
      <c r="AJ15" s="601"/>
      <c r="AK15" s="602"/>
      <c r="AL15" s="603"/>
      <c r="AM15" s="578"/>
      <c r="AN15" s="579"/>
      <c r="AO15" s="579"/>
      <c r="AP15" s="579"/>
      <c r="AQ15" s="579"/>
      <c r="AR15" s="579"/>
      <c r="AS15" s="579"/>
      <c r="AT15" s="579"/>
      <c r="AU15" s="579"/>
      <c r="AV15" s="579"/>
      <c r="AW15" s="580"/>
    </row>
    <row r="16" spans="1:49">
      <c r="A16" s="581">
        <f>IF(各チーム入力用!C38="〇","⑦",各チーム入力用!A38)</f>
        <v>7</v>
      </c>
      <c r="B16" s="550"/>
      <c r="C16" s="584">
        <f>各チーム入力用!D39</f>
        <v>0</v>
      </c>
      <c r="D16" s="585"/>
      <c r="E16" s="585"/>
      <c r="F16" s="585"/>
      <c r="G16" s="585"/>
      <c r="H16" s="586"/>
      <c r="I16" s="590">
        <f>各チーム入力用!E39</f>
        <v>0</v>
      </c>
      <c r="J16" s="590"/>
      <c r="K16" s="590"/>
      <c r="L16" s="590"/>
      <c r="M16" s="590"/>
      <c r="N16" s="591"/>
      <c r="O16" s="594">
        <f>各チーム入力用!D38</f>
        <v>0</v>
      </c>
      <c r="P16" s="590"/>
      <c r="Q16" s="590"/>
      <c r="R16" s="590"/>
      <c r="S16" s="590"/>
      <c r="T16" s="590"/>
      <c r="U16" s="590">
        <f>各チーム入力用!E38</f>
        <v>0</v>
      </c>
      <c r="V16" s="590"/>
      <c r="W16" s="590"/>
      <c r="X16" s="590"/>
      <c r="Y16" s="590"/>
      <c r="Z16" s="591"/>
      <c r="AA16" s="596">
        <f>各チーム入力用!H38</f>
        <v>0</v>
      </c>
      <c r="AB16" s="597"/>
      <c r="AC16" s="581">
        <f>各チーム入力用!F38</f>
        <v>0</v>
      </c>
      <c r="AD16" s="550"/>
      <c r="AE16" s="581">
        <f>各チーム入力用!G38</f>
        <v>0</v>
      </c>
      <c r="AF16" s="549"/>
      <c r="AG16" s="549"/>
      <c r="AH16" s="549"/>
      <c r="AI16" s="550"/>
      <c r="AJ16" s="601">
        <f>各チーム入力用!I38</f>
        <v>0</v>
      </c>
      <c r="AK16" s="602"/>
      <c r="AL16" s="603"/>
      <c r="AM16" s="578">
        <f>各チーム入力用!J38</f>
        <v>0</v>
      </c>
      <c r="AN16" s="579"/>
      <c r="AO16" s="579"/>
      <c r="AP16" s="579"/>
      <c r="AQ16" s="579"/>
      <c r="AR16" s="579"/>
      <c r="AS16" s="579"/>
      <c r="AT16" s="579"/>
      <c r="AU16" s="579"/>
      <c r="AV16" s="579"/>
      <c r="AW16" s="580"/>
    </row>
    <row r="17" spans="1:49">
      <c r="A17" s="582"/>
      <c r="B17" s="583"/>
      <c r="C17" s="587"/>
      <c r="D17" s="588"/>
      <c r="E17" s="588"/>
      <c r="F17" s="588"/>
      <c r="G17" s="588"/>
      <c r="H17" s="589"/>
      <c r="I17" s="592"/>
      <c r="J17" s="592"/>
      <c r="K17" s="592"/>
      <c r="L17" s="592"/>
      <c r="M17" s="592"/>
      <c r="N17" s="593"/>
      <c r="O17" s="595"/>
      <c r="P17" s="592"/>
      <c r="Q17" s="592"/>
      <c r="R17" s="592"/>
      <c r="S17" s="592"/>
      <c r="T17" s="592"/>
      <c r="U17" s="592"/>
      <c r="V17" s="592"/>
      <c r="W17" s="592"/>
      <c r="X17" s="592"/>
      <c r="Y17" s="592"/>
      <c r="Z17" s="593"/>
      <c r="AA17" s="598"/>
      <c r="AB17" s="599"/>
      <c r="AC17" s="582"/>
      <c r="AD17" s="583"/>
      <c r="AE17" s="582"/>
      <c r="AF17" s="600"/>
      <c r="AG17" s="600"/>
      <c r="AH17" s="600"/>
      <c r="AI17" s="583"/>
      <c r="AJ17" s="601"/>
      <c r="AK17" s="602"/>
      <c r="AL17" s="603"/>
      <c r="AM17" s="578"/>
      <c r="AN17" s="579"/>
      <c r="AO17" s="579"/>
      <c r="AP17" s="579"/>
      <c r="AQ17" s="579"/>
      <c r="AR17" s="579"/>
      <c r="AS17" s="579"/>
      <c r="AT17" s="579"/>
      <c r="AU17" s="579"/>
      <c r="AV17" s="579"/>
      <c r="AW17" s="580"/>
    </row>
    <row r="18" spans="1:49">
      <c r="A18" s="581">
        <f>IF(各チーム入力用!C40="〇","⑧",各チーム入力用!A40)</f>
        <v>8</v>
      </c>
      <c r="B18" s="550"/>
      <c r="C18" s="584">
        <f>各チーム入力用!D41</f>
        <v>0</v>
      </c>
      <c r="D18" s="585"/>
      <c r="E18" s="585"/>
      <c r="F18" s="585"/>
      <c r="G18" s="585"/>
      <c r="H18" s="586"/>
      <c r="I18" s="590">
        <f>各チーム入力用!E41</f>
        <v>0</v>
      </c>
      <c r="J18" s="590"/>
      <c r="K18" s="590"/>
      <c r="L18" s="590"/>
      <c r="M18" s="590"/>
      <c r="N18" s="591"/>
      <c r="O18" s="594">
        <f>各チーム入力用!D40</f>
        <v>0</v>
      </c>
      <c r="P18" s="590"/>
      <c r="Q18" s="590"/>
      <c r="R18" s="590"/>
      <c r="S18" s="590"/>
      <c r="T18" s="590"/>
      <c r="U18" s="590">
        <f>各チーム入力用!E40</f>
        <v>0</v>
      </c>
      <c r="V18" s="590"/>
      <c r="W18" s="590"/>
      <c r="X18" s="590"/>
      <c r="Y18" s="590"/>
      <c r="Z18" s="591"/>
      <c r="AA18" s="596">
        <f>各チーム入力用!H40</f>
        <v>0</v>
      </c>
      <c r="AB18" s="597"/>
      <c r="AC18" s="581">
        <f>各チーム入力用!F40</f>
        <v>0</v>
      </c>
      <c r="AD18" s="550"/>
      <c r="AE18" s="581">
        <f>各チーム入力用!G40</f>
        <v>0</v>
      </c>
      <c r="AF18" s="549"/>
      <c r="AG18" s="549"/>
      <c r="AH18" s="549"/>
      <c r="AI18" s="550"/>
      <c r="AJ18" s="601">
        <f>各チーム入力用!I40</f>
        <v>0</v>
      </c>
      <c r="AK18" s="602"/>
      <c r="AL18" s="603"/>
      <c r="AM18" s="578">
        <f>各チーム入力用!J40</f>
        <v>0</v>
      </c>
      <c r="AN18" s="579"/>
      <c r="AO18" s="579"/>
      <c r="AP18" s="579"/>
      <c r="AQ18" s="579"/>
      <c r="AR18" s="579"/>
      <c r="AS18" s="579"/>
      <c r="AT18" s="579"/>
      <c r="AU18" s="579"/>
      <c r="AV18" s="579"/>
      <c r="AW18" s="580"/>
    </row>
    <row r="19" spans="1:49">
      <c r="A19" s="582"/>
      <c r="B19" s="583"/>
      <c r="C19" s="587"/>
      <c r="D19" s="588"/>
      <c r="E19" s="588"/>
      <c r="F19" s="588"/>
      <c r="G19" s="588"/>
      <c r="H19" s="589"/>
      <c r="I19" s="592"/>
      <c r="J19" s="592"/>
      <c r="K19" s="592"/>
      <c r="L19" s="592"/>
      <c r="M19" s="592"/>
      <c r="N19" s="593"/>
      <c r="O19" s="595"/>
      <c r="P19" s="592"/>
      <c r="Q19" s="592"/>
      <c r="R19" s="592"/>
      <c r="S19" s="592"/>
      <c r="T19" s="592"/>
      <c r="U19" s="592"/>
      <c r="V19" s="592"/>
      <c r="W19" s="592"/>
      <c r="X19" s="592"/>
      <c r="Y19" s="592"/>
      <c r="Z19" s="593"/>
      <c r="AA19" s="598"/>
      <c r="AB19" s="599"/>
      <c r="AC19" s="582"/>
      <c r="AD19" s="583"/>
      <c r="AE19" s="582"/>
      <c r="AF19" s="600"/>
      <c r="AG19" s="600"/>
      <c r="AH19" s="600"/>
      <c r="AI19" s="583"/>
      <c r="AJ19" s="601"/>
      <c r="AK19" s="602"/>
      <c r="AL19" s="603"/>
      <c r="AM19" s="578"/>
      <c r="AN19" s="579"/>
      <c r="AO19" s="579"/>
      <c r="AP19" s="579"/>
      <c r="AQ19" s="579"/>
      <c r="AR19" s="579"/>
      <c r="AS19" s="579"/>
      <c r="AT19" s="579"/>
      <c r="AU19" s="579"/>
      <c r="AV19" s="579"/>
      <c r="AW19" s="580"/>
    </row>
    <row r="20" spans="1:49">
      <c r="A20" s="581">
        <f>IF(各チーム入力用!C42="〇","⑨",各チーム入力用!A42)</f>
        <v>9</v>
      </c>
      <c r="B20" s="550"/>
      <c r="C20" s="584">
        <f>各チーム入力用!D43</f>
        <v>0</v>
      </c>
      <c r="D20" s="585"/>
      <c r="E20" s="585"/>
      <c r="F20" s="585"/>
      <c r="G20" s="585"/>
      <c r="H20" s="586"/>
      <c r="I20" s="590">
        <f>各チーム入力用!E43</f>
        <v>0</v>
      </c>
      <c r="J20" s="590"/>
      <c r="K20" s="590"/>
      <c r="L20" s="590"/>
      <c r="M20" s="590"/>
      <c r="N20" s="591"/>
      <c r="O20" s="594">
        <f>各チーム入力用!D42</f>
        <v>0</v>
      </c>
      <c r="P20" s="590"/>
      <c r="Q20" s="590"/>
      <c r="R20" s="590"/>
      <c r="S20" s="590"/>
      <c r="T20" s="590"/>
      <c r="U20" s="590">
        <f>各チーム入力用!E42</f>
        <v>0</v>
      </c>
      <c r="V20" s="590"/>
      <c r="W20" s="590"/>
      <c r="X20" s="590"/>
      <c r="Y20" s="590"/>
      <c r="Z20" s="591"/>
      <c r="AA20" s="596">
        <f>各チーム入力用!H42</f>
        <v>0</v>
      </c>
      <c r="AB20" s="597"/>
      <c r="AC20" s="581">
        <f>各チーム入力用!F42</f>
        <v>0</v>
      </c>
      <c r="AD20" s="550"/>
      <c r="AE20" s="581">
        <f>各チーム入力用!G42</f>
        <v>0</v>
      </c>
      <c r="AF20" s="549"/>
      <c r="AG20" s="549"/>
      <c r="AH20" s="549"/>
      <c r="AI20" s="550"/>
      <c r="AJ20" s="601">
        <f>各チーム入力用!I42</f>
        <v>0</v>
      </c>
      <c r="AK20" s="602"/>
      <c r="AL20" s="603"/>
      <c r="AM20" s="578">
        <f>各チーム入力用!J42</f>
        <v>0</v>
      </c>
      <c r="AN20" s="579"/>
      <c r="AO20" s="579"/>
      <c r="AP20" s="579"/>
      <c r="AQ20" s="579"/>
      <c r="AR20" s="579"/>
      <c r="AS20" s="579"/>
      <c r="AT20" s="579"/>
      <c r="AU20" s="579"/>
      <c r="AV20" s="579"/>
      <c r="AW20" s="580"/>
    </row>
    <row r="21" spans="1:49">
      <c r="A21" s="582"/>
      <c r="B21" s="583"/>
      <c r="C21" s="587"/>
      <c r="D21" s="588"/>
      <c r="E21" s="588"/>
      <c r="F21" s="588"/>
      <c r="G21" s="588"/>
      <c r="H21" s="589"/>
      <c r="I21" s="592"/>
      <c r="J21" s="592"/>
      <c r="K21" s="592"/>
      <c r="L21" s="592"/>
      <c r="M21" s="592"/>
      <c r="N21" s="593"/>
      <c r="O21" s="595"/>
      <c r="P21" s="592"/>
      <c r="Q21" s="592"/>
      <c r="R21" s="592"/>
      <c r="S21" s="592"/>
      <c r="T21" s="592"/>
      <c r="U21" s="592"/>
      <c r="V21" s="592"/>
      <c r="W21" s="592"/>
      <c r="X21" s="592"/>
      <c r="Y21" s="592"/>
      <c r="Z21" s="593"/>
      <c r="AA21" s="598"/>
      <c r="AB21" s="599"/>
      <c r="AC21" s="582"/>
      <c r="AD21" s="583"/>
      <c r="AE21" s="582"/>
      <c r="AF21" s="600"/>
      <c r="AG21" s="600"/>
      <c r="AH21" s="600"/>
      <c r="AI21" s="583"/>
      <c r="AJ21" s="601"/>
      <c r="AK21" s="602"/>
      <c r="AL21" s="603"/>
      <c r="AM21" s="578"/>
      <c r="AN21" s="579"/>
      <c r="AO21" s="579"/>
      <c r="AP21" s="579"/>
      <c r="AQ21" s="579"/>
      <c r="AR21" s="579"/>
      <c r="AS21" s="579"/>
      <c r="AT21" s="579"/>
      <c r="AU21" s="579"/>
      <c r="AV21" s="579"/>
      <c r="AW21" s="580"/>
    </row>
    <row r="22" spans="1:49">
      <c r="A22" s="581">
        <f>IF(各チーム入力用!C44="〇","⑩",各チーム入力用!A44)</f>
        <v>10</v>
      </c>
      <c r="B22" s="550"/>
      <c r="C22" s="584">
        <f>各チーム入力用!D45</f>
        <v>0</v>
      </c>
      <c r="D22" s="585"/>
      <c r="E22" s="585"/>
      <c r="F22" s="585"/>
      <c r="G22" s="585"/>
      <c r="H22" s="586"/>
      <c r="I22" s="590">
        <f>各チーム入力用!E45</f>
        <v>0</v>
      </c>
      <c r="J22" s="590"/>
      <c r="K22" s="590"/>
      <c r="L22" s="590"/>
      <c r="M22" s="590"/>
      <c r="N22" s="591"/>
      <c r="O22" s="594">
        <f>各チーム入力用!D44</f>
        <v>0</v>
      </c>
      <c r="P22" s="590"/>
      <c r="Q22" s="590"/>
      <c r="R22" s="590"/>
      <c r="S22" s="590"/>
      <c r="T22" s="590"/>
      <c r="U22" s="590">
        <f>各チーム入力用!E44</f>
        <v>0</v>
      </c>
      <c r="V22" s="590"/>
      <c r="W22" s="590"/>
      <c r="X22" s="590"/>
      <c r="Y22" s="590"/>
      <c r="Z22" s="591"/>
      <c r="AA22" s="596">
        <f>各チーム入力用!H44</f>
        <v>0</v>
      </c>
      <c r="AB22" s="597"/>
      <c r="AC22" s="581">
        <f>各チーム入力用!F44</f>
        <v>0</v>
      </c>
      <c r="AD22" s="550"/>
      <c r="AE22" s="581">
        <f>各チーム入力用!G44</f>
        <v>0</v>
      </c>
      <c r="AF22" s="549"/>
      <c r="AG22" s="549"/>
      <c r="AH22" s="549"/>
      <c r="AI22" s="550"/>
      <c r="AJ22" s="601">
        <f>各チーム入力用!I44</f>
        <v>0</v>
      </c>
      <c r="AK22" s="602"/>
      <c r="AL22" s="603"/>
      <c r="AM22" s="578">
        <f>各チーム入力用!J44</f>
        <v>0</v>
      </c>
      <c r="AN22" s="579"/>
      <c r="AO22" s="579"/>
      <c r="AP22" s="579"/>
      <c r="AQ22" s="579"/>
      <c r="AR22" s="579"/>
      <c r="AS22" s="579"/>
      <c r="AT22" s="579"/>
      <c r="AU22" s="579"/>
      <c r="AV22" s="579"/>
      <c r="AW22" s="580"/>
    </row>
    <row r="23" spans="1:49">
      <c r="A23" s="582"/>
      <c r="B23" s="583"/>
      <c r="C23" s="587"/>
      <c r="D23" s="588"/>
      <c r="E23" s="588"/>
      <c r="F23" s="588"/>
      <c r="G23" s="588"/>
      <c r="H23" s="589"/>
      <c r="I23" s="592"/>
      <c r="J23" s="592"/>
      <c r="K23" s="592"/>
      <c r="L23" s="592"/>
      <c r="M23" s="592"/>
      <c r="N23" s="593"/>
      <c r="O23" s="595"/>
      <c r="P23" s="592"/>
      <c r="Q23" s="592"/>
      <c r="R23" s="592"/>
      <c r="S23" s="592"/>
      <c r="T23" s="592"/>
      <c r="U23" s="592"/>
      <c r="V23" s="592"/>
      <c r="W23" s="592"/>
      <c r="X23" s="592"/>
      <c r="Y23" s="592"/>
      <c r="Z23" s="593"/>
      <c r="AA23" s="598"/>
      <c r="AB23" s="599"/>
      <c r="AC23" s="582"/>
      <c r="AD23" s="583"/>
      <c r="AE23" s="582"/>
      <c r="AF23" s="600"/>
      <c r="AG23" s="600"/>
      <c r="AH23" s="600"/>
      <c r="AI23" s="583"/>
      <c r="AJ23" s="601"/>
      <c r="AK23" s="602"/>
      <c r="AL23" s="603"/>
      <c r="AM23" s="578"/>
      <c r="AN23" s="579"/>
      <c r="AO23" s="579"/>
      <c r="AP23" s="579"/>
      <c r="AQ23" s="579"/>
      <c r="AR23" s="579"/>
      <c r="AS23" s="579"/>
      <c r="AT23" s="579"/>
      <c r="AU23" s="579"/>
      <c r="AV23" s="579"/>
      <c r="AW23" s="580"/>
    </row>
    <row r="24" spans="1:49">
      <c r="A24" s="581">
        <f>IF(各チーム入力用!C46="〇","⑪",各チーム入力用!A46)</f>
        <v>11</v>
      </c>
      <c r="B24" s="550"/>
      <c r="C24" s="584">
        <f>各チーム入力用!D47</f>
        <v>0</v>
      </c>
      <c r="D24" s="585"/>
      <c r="E24" s="585"/>
      <c r="F24" s="585"/>
      <c r="G24" s="585"/>
      <c r="H24" s="586"/>
      <c r="I24" s="590">
        <f>各チーム入力用!E47</f>
        <v>0</v>
      </c>
      <c r="J24" s="590"/>
      <c r="K24" s="590"/>
      <c r="L24" s="590"/>
      <c r="M24" s="590"/>
      <c r="N24" s="591"/>
      <c r="O24" s="594">
        <f>各チーム入力用!D46</f>
        <v>0</v>
      </c>
      <c r="P24" s="590"/>
      <c r="Q24" s="590"/>
      <c r="R24" s="590"/>
      <c r="S24" s="590"/>
      <c r="T24" s="590"/>
      <c r="U24" s="590">
        <f>各チーム入力用!E46</f>
        <v>0</v>
      </c>
      <c r="V24" s="590"/>
      <c r="W24" s="590"/>
      <c r="X24" s="590"/>
      <c r="Y24" s="590"/>
      <c r="Z24" s="591"/>
      <c r="AA24" s="596">
        <f>各チーム入力用!H46</f>
        <v>0</v>
      </c>
      <c r="AB24" s="597"/>
      <c r="AC24" s="581">
        <f>各チーム入力用!F46</f>
        <v>0</v>
      </c>
      <c r="AD24" s="550"/>
      <c r="AE24" s="581">
        <f>各チーム入力用!G46</f>
        <v>0</v>
      </c>
      <c r="AF24" s="549"/>
      <c r="AG24" s="549"/>
      <c r="AH24" s="549"/>
      <c r="AI24" s="550"/>
      <c r="AJ24" s="601">
        <f>各チーム入力用!I46</f>
        <v>0</v>
      </c>
      <c r="AK24" s="602"/>
      <c r="AL24" s="603"/>
      <c r="AM24" s="578">
        <f>各チーム入力用!J46</f>
        <v>0</v>
      </c>
      <c r="AN24" s="579"/>
      <c r="AO24" s="579"/>
      <c r="AP24" s="579"/>
      <c r="AQ24" s="579"/>
      <c r="AR24" s="579"/>
      <c r="AS24" s="579"/>
      <c r="AT24" s="579"/>
      <c r="AU24" s="579"/>
      <c r="AV24" s="579"/>
      <c r="AW24" s="580"/>
    </row>
    <row r="25" spans="1:49">
      <c r="A25" s="582"/>
      <c r="B25" s="583"/>
      <c r="C25" s="587"/>
      <c r="D25" s="588"/>
      <c r="E25" s="588"/>
      <c r="F25" s="588"/>
      <c r="G25" s="588"/>
      <c r="H25" s="589"/>
      <c r="I25" s="592"/>
      <c r="J25" s="592"/>
      <c r="K25" s="592"/>
      <c r="L25" s="592"/>
      <c r="M25" s="592"/>
      <c r="N25" s="593"/>
      <c r="O25" s="595"/>
      <c r="P25" s="592"/>
      <c r="Q25" s="592"/>
      <c r="R25" s="592"/>
      <c r="S25" s="592"/>
      <c r="T25" s="592"/>
      <c r="U25" s="592"/>
      <c r="V25" s="592"/>
      <c r="W25" s="592"/>
      <c r="X25" s="592"/>
      <c r="Y25" s="592"/>
      <c r="Z25" s="593"/>
      <c r="AA25" s="598"/>
      <c r="AB25" s="599"/>
      <c r="AC25" s="582"/>
      <c r="AD25" s="583"/>
      <c r="AE25" s="582"/>
      <c r="AF25" s="600"/>
      <c r="AG25" s="600"/>
      <c r="AH25" s="600"/>
      <c r="AI25" s="583"/>
      <c r="AJ25" s="601"/>
      <c r="AK25" s="602"/>
      <c r="AL25" s="603"/>
      <c r="AM25" s="578"/>
      <c r="AN25" s="579"/>
      <c r="AO25" s="579"/>
      <c r="AP25" s="579"/>
      <c r="AQ25" s="579"/>
      <c r="AR25" s="579"/>
      <c r="AS25" s="579"/>
      <c r="AT25" s="579"/>
      <c r="AU25" s="579"/>
      <c r="AV25" s="579"/>
      <c r="AW25" s="580"/>
    </row>
    <row r="26" spans="1:49">
      <c r="A26" s="581">
        <f>IF(各チーム入力用!C48="〇","⑫",各チーム入力用!A48)</f>
        <v>12</v>
      </c>
      <c r="B26" s="550"/>
      <c r="C26" s="584">
        <f>各チーム入力用!D49</f>
        <v>0</v>
      </c>
      <c r="D26" s="585"/>
      <c r="E26" s="585"/>
      <c r="F26" s="585"/>
      <c r="G26" s="585"/>
      <c r="H26" s="586"/>
      <c r="I26" s="590">
        <f>各チーム入力用!E49</f>
        <v>0</v>
      </c>
      <c r="J26" s="590"/>
      <c r="K26" s="590"/>
      <c r="L26" s="590"/>
      <c r="M26" s="590"/>
      <c r="N26" s="591"/>
      <c r="O26" s="594">
        <f>各チーム入力用!D48</f>
        <v>0</v>
      </c>
      <c r="P26" s="590"/>
      <c r="Q26" s="590"/>
      <c r="R26" s="590"/>
      <c r="S26" s="590"/>
      <c r="T26" s="590"/>
      <c r="U26" s="590">
        <f>各チーム入力用!E48</f>
        <v>0</v>
      </c>
      <c r="V26" s="590"/>
      <c r="W26" s="590"/>
      <c r="X26" s="590"/>
      <c r="Y26" s="590"/>
      <c r="Z26" s="591"/>
      <c r="AA26" s="596">
        <f>各チーム入力用!H48</f>
        <v>0</v>
      </c>
      <c r="AB26" s="597"/>
      <c r="AC26" s="581">
        <f>各チーム入力用!F48</f>
        <v>0</v>
      </c>
      <c r="AD26" s="550"/>
      <c r="AE26" s="581">
        <f>各チーム入力用!G48</f>
        <v>0</v>
      </c>
      <c r="AF26" s="549"/>
      <c r="AG26" s="549"/>
      <c r="AH26" s="549"/>
      <c r="AI26" s="550"/>
      <c r="AJ26" s="601">
        <f>各チーム入力用!I48</f>
        <v>0</v>
      </c>
      <c r="AK26" s="602"/>
      <c r="AL26" s="603"/>
      <c r="AM26" s="578">
        <f>各チーム入力用!J48</f>
        <v>0</v>
      </c>
      <c r="AN26" s="579"/>
      <c r="AO26" s="579"/>
      <c r="AP26" s="579"/>
      <c r="AQ26" s="579"/>
      <c r="AR26" s="579"/>
      <c r="AS26" s="579"/>
      <c r="AT26" s="579"/>
      <c r="AU26" s="579"/>
      <c r="AV26" s="579"/>
      <c r="AW26" s="580"/>
    </row>
    <row r="27" spans="1:49">
      <c r="A27" s="582"/>
      <c r="B27" s="583"/>
      <c r="C27" s="587"/>
      <c r="D27" s="588"/>
      <c r="E27" s="588"/>
      <c r="F27" s="588"/>
      <c r="G27" s="588"/>
      <c r="H27" s="589"/>
      <c r="I27" s="592"/>
      <c r="J27" s="592"/>
      <c r="K27" s="592"/>
      <c r="L27" s="592"/>
      <c r="M27" s="592"/>
      <c r="N27" s="593"/>
      <c r="O27" s="595"/>
      <c r="P27" s="592"/>
      <c r="Q27" s="592"/>
      <c r="R27" s="592"/>
      <c r="S27" s="592"/>
      <c r="T27" s="592"/>
      <c r="U27" s="592"/>
      <c r="V27" s="592"/>
      <c r="W27" s="592"/>
      <c r="X27" s="592"/>
      <c r="Y27" s="592"/>
      <c r="Z27" s="593"/>
      <c r="AA27" s="598"/>
      <c r="AB27" s="599"/>
      <c r="AC27" s="582"/>
      <c r="AD27" s="583"/>
      <c r="AE27" s="582"/>
      <c r="AF27" s="600"/>
      <c r="AG27" s="600"/>
      <c r="AH27" s="600"/>
      <c r="AI27" s="583"/>
      <c r="AJ27" s="601"/>
      <c r="AK27" s="602"/>
      <c r="AL27" s="603"/>
      <c r="AM27" s="578"/>
      <c r="AN27" s="579"/>
      <c r="AO27" s="579"/>
      <c r="AP27" s="579"/>
      <c r="AQ27" s="579"/>
      <c r="AR27" s="579"/>
      <c r="AS27" s="579"/>
      <c r="AT27" s="579"/>
      <c r="AU27" s="579"/>
      <c r="AV27" s="579"/>
      <c r="AW27" s="580"/>
    </row>
    <row r="28" spans="1:49">
      <c r="A28" s="581">
        <f>IF(各チーム入力用!C50="〇","⑬",各チーム入力用!A50)</f>
        <v>13</v>
      </c>
      <c r="B28" s="550"/>
      <c r="C28" s="584">
        <f>各チーム入力用!D51</f>
        <v>0</v>
      </c>
      <c r="D28" s="585"/>
      <c r="E28" s="585"/>
      <c r="F28" s="585"/>
      <c r="G28" s="585"/>
      <c r="H28" s="586"/>
      <c r="I28" s="590">
        <f>各チーム入力用!E51</f>
        <v>0</v>
      </c>
      <c r="J28" s="590"/>
      <c r="K28" s="590"/>
      <c r="L28" s="590"/>
      <c r="M28" s="590"/>
      <c r="N28" s="591"/>
      <c r="O28" s="594">
        <f>各チーム入力用!D50</f>
        <v>0</v>
      </c>
      <c r="P28" s="590"/>
      <c r="Q28" s="590"/>
      <c r="R28" s="590"/>
      <c r="S28" s="590"/>
      <c r="T28" s="590"/>
      <c r="U28" s="590">
        <f>各チーム入力用!E50</f>
        <v>0</v>
      </c>
      <c r="V28" s="590"/>
      <c r="W28" s="590"/>
      <c r="X28" s="590"/>
      <c r="Y28" s="590"/>
      <c r="Z28" s="591"/>
      <c r="AA28" s="596">
        <f>各チーム入力用!H50</f>
        <v>0</v>
      </c>
      <c r="AB28" s="597"/>
      <c r="AC28" s="581">
        <f>各チーム入力用!F50</f>
        <v>0</v>
      </c>
      <c r="AD28" s="550"/>
      <c r="AE28" s="581">
        <f>各チーム入力用!G50</f>
        <v>0</v>
      </c>
      <c r="AF28" s="549"/>
      <c r="AG28" s="549"/>
      <c r="AH28" s="549"/>
      <c r="AI28" s="550"/>
      <c r="AJ28" s="601">
        <f>各チーム入力用!I50</f>
        <v>0</v>
      </c>
      <c r="AK28" s="602"/>
      <c r="AL28" s="603"/>
      <c r="AM28" s="578">
        <f>各チーム入力用!J50</f>
        <v>0</v>
      </c>
      <c r="AN28" s="579"/>
      <c r="AO28" s="579"/>
      <c r="AP28" s="579"/>
      <c r="AQ28" s="579"/>
      <c r="AR28" s="579"/>
      <c r="AS28" s="579"/>
      <c r="AT28" s="579"/>
      <c r="AU28" s="579"/>
      <c r="AV28" s="579"/>
      <c r="AW28" s="580"/>
    </row>
    <row r="29" spans="1:49">
      <c r="A29" s="582"/>
      <c r="B29" s="583"/>
      <c r="C29" s="587"/>
      <c r="D29" s="588"/>
      <c r="E29" s="588"/>
      <c r="F29" s="588"/>
      <c r="G29" s="588"/>
      <c r="H29" s="589"/>
      <c r="I29" s="592"/>
      <c r="J29" s="592"/>
      <c r="K29" s="592"/>
      <c r="L29" s="592"/>
      <c r="M29" s="592"/>
      <c r="N29" s="593"/>
      <c r="O29" s="595"/>
      <c r="P29" s="592"/>
      <c r="Q29" s="592"/>
      <c r="R29" s="592"/>
      <c r="S29" s="592"/>
      <c r="T29" s="592"/>
      <c r="U29" s="592"/>
      <c r="V29" s="592"/>
      <c r="W29" s="592"/>
      <c r="X29" s="592"/>
      <c r="Y29" s="592"/>
      <c r="Z29" s="593"/>
      <c r="AA29" s="598"/>
      <c r="AB29" s="599"/>
      <c r="AC29" s="582"/>
      <c r="AD29" s="583"/>
      <c r="AE29" s="582"/>
      <c r="AF29" s="600"/>
      <c r="AG29" s="600"/>
      <c r="AH29" s="600"/>
      <c r="AI29" s="583"/>
      <c r="AJ29" s="601"/>
      <c r="AK29" s="602"/>
      <c r="AL29" s="603"/>
      <c r="AM29" s="578"/>
      <c r="AN29" s="579"/>
      <c r="AO29" s="579"/>
      <c r="AP29" s="579"/>
      <c r="AQ29" s="579"/>
      <c r="AR29" s="579"/>
      <c r="AS29" s="579"/>
      <c r="AT29" s="579"/>
      <c r="AU29" s="579"/>
      <c r="AV29" s="579"/>
      <c r="AW29" s="580"/>
    </row>
    <row r="30" spans="1:49">
      <c r="A30" s="581">
        <f>IF(各チーム入力用!C52="〇","⑭",各チーム入力用!A52)</f>
        <v>14</v>
      </c>
      <c r="B30" s="550"/>
      <c r="C30" s="584">
        <f>各チーム入力用!D53</f>
        <v>0</v>
      </c>
      <c r="D30" s="585"/>
      <c r="E30" s="585"/>
      <c r="F30" s="585"/>
      <c r="G30" s="585"/>
      <c r="H30" s="586"/>
      <c r="I30" s="590">
        <f>各チーム入力用!E53</f>
        <v>0</v>
      </c>
      <c r="J30" s="590"/>
      <c r="K30" s="590"/>
      <c r="L30" s="590"/>
      <c r="M30" s="590"/>
      <c r="N30" s="591"/>
      <c r="O30" s="594">
        <f>各チーム入力用!D52</f>
        <v>0</v>
      </c>
      <c r="P30" s="590"/>
      <c r="Q30" s="590"/>
      <c r="R30" s="590"/>
      <c r="S30" s="590"/>
      <c r="T30" s="590"/>
      <c r="U30" s="590">
        <f>各チーム入力用!E52</f>
        <v>0</v>
      </c>
      <c r="V30" s="590"/>
      <c r="W30" s="590"/>
      <c r="X30" s="590"/>
      <c r="Y30" s="590"/>
      <c r="Z30" s="591"/>
      <c r="AA30" s="596">
        <f>各チーム入力用!H52</f>
        <v>0</v>
      </c>
      <c r="AB30" s="597"/>
      <c r="AC30" s="581">
        <f>各チーム入力用!F52</f>
        <v>0</v>
      </c>
      <c r="AD30" s="550"/>
      <c r="AE30" s="581">
        <f>各チーム入力用!G52</f>
        <v>0</v>
      </c>
      <c r="AF30" s="549"/>
      <c r="AG30" s="549"/>
      <c r="AH30" s="549"/>
      <c r="AI30" s="550"/>
      <c r="AJ30" s="601">
        <f>各チーム入力用!H52</f>
        <v>0</v>
      </c>
      <c r="AK30" s="602"/>
      <c r="AL30" s="603"/>
      <c r="AM30" s="578">
        <f>各チーム入力用!J52</f>
        <v>0</v>
      </c>
      <c r="AN30" s="579"/>
      <c r="AO30" s="579"/>
      <c r="AP30" s="579"/>
      <c r="AQ30" s="579"/>
      <c r="AR30" s="579"/>
      <c r="AS30" s="579"/>
      <c r="AT30" s="579"/>
      <c r="AU30" s="579"/>
      <c r="AV30" s="579"/>
      <c r="AW30" s="580"/>
    </row>
    <row r="31" spans="1:49">
      <c r="A31" s="582"/>
      <c r="B31" s="583"/>
      <c r="C31" s="587"/>
      <c r="D31" s="588"/>
      <c r="E31" s="588"/>
      <c r="F31" s="588"/>
      <c r="G31" s="588"/>
      <c r="H31" s="589"/>
      <c r="I31" s="592"/>
      <c r="J31" s="592"/>
      <c r="K31" s="592"/>
      <c r="L31" s="592"/>
      <c r="M31" s="592"/>
      <c r="N31" s="593"/>
      <c r="O31" s="595"/>
      <c r="P31" s="592"/>
      <c r="Q31" s="592"/>
      <c r="R31" s="592"/>
      <c r="S31" s="592"/>
      <c r="T31" s="592"/>
      <c r="U31" s="592"/>
      <c r="V31" s="592"/>
      <c r="W31" s="592"/>
      <c r="X31" s="592"/>
      <c r="Y31" s="592"/>
      <c r="Z31" s="593"/>
      <c r="AA31" s="598"/>
      <c r="AB31" s="599"/>
      <c r="AC31" s="582"/>
      <c r="AD31" s="583"/>
      <c r="AE31" s="582"/>
      <c r="AF31" s="600"/>
      <c r="AG31" s="600"/>
      <c r="AH31" s="600"/>
      <c r="AI31" s="583"/>
      <c r="AJ31" s="601"/>
      <c r="AK31" s="602"/>
      <c r="AL31" s="603"/>
      <c r="AM31" s="578"/>
      <c r="AN31" s="579"/>
      <c r="AO31" s="579"/>
      <c r="AP31" s="579"/>
      <c r="AQ31" s="579"/>
      <c r="AR31" s="579"/>
      <c r="AS31" s="579"/>
      <c r="AT31" s="579"/>
      <c r="AU31" s="579"/>
      <c r="AV31" s="579"/>
      <c r="AW31" s="580"/>
    </row>
    <row r="33" spans="3:3" ht="13.5" customHeight="1">
      <c r="C33" s="184"/>
    </row>
    <row r="34" spans="3:3" ht="13.5" customHeight="1"/>
    <row r="35" spans="3:3">
      <c r="C35" s="180"/>
    </row>
  </sheetData>
  <sheetProtection algorithmName="SHA-512" hashValue="ObGhrTFy1IMPfeY4RkdiYbvmDUydjHXuJIICLaDbpCfp+SnXExjzduuGf3BCP3qWSZ+PrxAq8HUpkcgXM1feEA==" saltValue="dFUUKwMHUKw6hPZOfmZpTw==" spinCount="100000" sheet="1" objects="1" scenarios="1"/>
  <mergeCells count="150">
    <mergeCell ref="AC2:AD3"/>
    <mergeCell ref="AE2:AI3"/>
    <mergeCell ref="AJ2:AL3"/>
    <mergeCell ref="AM2:AW3"/>
    <mergeCell ref="A4:B5"/>
    <mergeCell ref="C4:H5"/>
    <mergeCell ref="I4:N5"/>
    <mergeCell ref="O4:T5"/>
    <mergeCell ref="U4:Z5"/>
    <mergeCell ref="AA4:AB5"/>
    <mergeCell ref="A2:B3"/>
    <mergeCell ref="C2:H3"/>
    <mergeCell ref="I2:N3"/>
    <mergeCell ref="O2:T3"/>
    <mergeCell ref="U2:Z3"/>
    <mergeCell ref="AA2:AB3"/>
    <mergeCell ref="AC4:AD5"/>
    <mergeCell ref="AE4:AI5"/>
    <mergeCell ref="AJ4:AL5"/>
    <mergeCell ref="AM4:AW5"/>
    <mergeCell ref="AM6:AW7"/>
    <mergeCell ref="A8:B9"/>
    <mergeCell ref="C8:H9"/>
    <mergeCell ref="I8:N9"/>
    <mergeCell ref="O8:T9"/>
    <mergeCell ref="U8:Z9"/>
    <mergeCell ref="AA8:AB9"/>
    <mergeCell ref="AC8:AD9"/>
    <mergeCell ref="AE8:AI9"/>
    <mergeCell ref="AJ8:AL9"/>
    <mergeCell ref="AM8:AW9"/>
    <mergeCell ref="A6:B7"/>
    <mergeCell ref="C6:H7"/>
    <mergeCell ref="I6:N7"/>
    <mergeCell ref="O6:T7"/>
    <mergeCell ref="U6:Z7"/>
    <mergeCell ref="AA6:AB7"/>
    <mergeCell ref="AC6:AD7"/>
    <mergeCell ref="AE6:AI7"/>
    <mergeCell ref="AJ6:AL7"/>
    <mergeCell ref="AM10:AW11"/>
    <mergeCell ref="A12:B13"/>
    <mergeCell ref="C12:H13"/>
    <mergeCell ref="I12:N13"/>
    <mergeCell ref="O12:T13"/>
    <mergeCell ref="U12:Z13"/>
    <mergeCell ref="AA12:AB13"/>
    <mergeCell ref="AC12:AD13"/>
    <mergeCell ref="AE12:AI13"/>
    <mergeCell ref="AJ12:AL13"/>
    <mergeCell ref="AM12:AW13"/>
    <mergeCell ref="A10:B11"/>
    <mergeCell ref="C10:H11"/>
    <mergeCell ref="I10:N11"/>
    <mergeCell ref="O10:T11"/>
    <mergeCell ref="U10:Z11"/>
    <mergeCell ref="AA10:AB11"/>
    <mergeCell ref="AC10:AD11"/>
    <mergeCell ref="AE10:AI11"/>
    <mergeCell ref="AJ10:AL11"/>
    <mergeCell ref="AM14:AW15"/>
    <mergeCell ref="A16:B17"/>
    <mergeCell ref="C16:H17"/>
    <mergeCell ref="I16:N17"/>
    <mergeCell ref="O16:T17"/>
    <mergeCell ref="U16:Z17"/>
    <mergeCell ref="AA16:AB17"/>
    <mergeCell ref="AC16:AD17"/>
    <mergeCell ref="AE16:AI17"/>
    <mergeCell ref="AJ16:AL17"/>
    <mergeCell ref="AM16:AW17"/>
    <mergeCell ref="A14:B15"/>
    <mergeCell ref="C14:H15"/>
    <mergeCell ref="I14:N15"/>
    <mergeCell ref="O14:T15"/>
    <mergeCell ref="U14:Z15"/>
    <mergeCell ref="AA14:AB15"/>
    <mergeCell ref="AC14:AD15"/>
    <mergeCell ref="AE14:AI15"/>
    <mergeCell ref="AJ14:AL15"/>
    <mergeCell ref="AE22:AI23"/>
    <mergeCell ref="AJ22:AL23"/>
    <mergeCell ref="AM18:AW19"/>
    <mergeCell ref="A20:B21"/>
    <mergeCell ref="C20:H21"/>
    <mergeCell ref="I20:N21"/>
    <mergeCell ref="O20:T21"/>
    <mergeCell ref="U20:Z21"/>
    <mergeCell ref="AA20:AB21"/>
    <mergeCell ref="AC20:AD21"/>
    <mergeCell ref="AE20:AI21"/>
    <mergeCell ref="AJ20:AL21"/>
    <mergeCell ref="AM20:AW21"/>
    <mergeCell ref="A18:B19"/>
    <mergeCell ref="C18:H19"/>
    <mergeCell ref="I18:N19"/>
    <mergeCell ref="O18:T19"/>
    <mergeCell ref="U18:Z19"/>
    <mergeCell ref="AA18:AB19"/>
    <mergeCell ref="AC18:AD19"/>
    <mergeCell ref="AE18:AI19"/>
    <mergeCell ref="AJ18:AL19"/>
    <mergeCell ref="O26:T27"/>
    <mergeCell ref="U26:Z27"/>
    <mergeCell ref="AA26:AB27"/>
    <mergeCell ref="AC26:AD27"/>
    <mergeCell ref="AE26:AI27"/>
    <mergeCell ref="AJ26:AL27"/>
    <mergeCell ref="AM22:AW23"/>
    <mergeCell ref="A24:B25"/>
    <mergeCell ref="C24:H25"/>
    <mergeCell ref="I24:N25"/>
    <mergeCell ref="O24:T25"/>
    <mergeCell ref="U24:Z25"/>
    <mergeCell ref="AA24:AB25"/>
    <mergeCell ref="AC24:AD25"/>
    <mergeCell ref="AE24:AI25"/>
    <mergeCell ref="AJ24:AL25"/>
    <mergeCell ref="AM24:AW25"/>
    <mergeCell ref="A22:B23"/>
    <mergeCell ref="C22:H23"/>
    <mergeCell ref="I22:N23"/>
    <mergeCell ref="O22:T23"/>
    <mergeCell ref="U22:Z23"/>
    <mergeCell ref="AA22:AB23"/>
    <mergeCell ref="AC22:AD23"/>
    <mergeCell ref="AM26:AW27"/>
    <mergeCell ref="A28:B29"/>
    <mergeCell ref="C28:H29"/>
    <mergeCell ref="I28:N29"/>
    <mergeCell ref="O28:T29"/>
    <mergeCell ref="U28:Z29"/>
    <mergeCell ref="AA28:AB29"/>
    <mergeCell ref="AC30:AD31"/>
    <mergeCell ref="AE30:AI31"/>
    <mergeCell ref="AJ30:AL31"/>
    <mergeCell ref="AM30:AW31"/>
    <mergeCell ref="AC28:AD29"/>
    <mergeCell ref="AE28:AI29"/>
    <mergeCell ref="AJ28:AL29"/>
    <mergeCell ref="AM28:AW29"/>
    <mergeCell ref="A30:B31"/>
    <mergeCell ref="C30:H31"/>
    <mergeCell ref="I30:N31"/>
    <mergeCell ref="O30:T31"/>
    <mergeCell ref="U30:Z31"/>
    <mergeCell ref="AA30:AB31"/>
    <mergeCell ref="A26:B27"/>
    <mergeCell ref="C26:H27"/>
    <mergeCell ref="I26:N27"/>
  </mergeCells>
  <phoneticPr fontId="2"/>
  <dataValidations count="7">
    <dataValidation imeMode="on" allowBlank="1" showInputMessage="1" showErrorMessage="1" prompt="都道府県から記入してください。_x000a_（例：○○県○○立○○小学校）" sqref="AM4:AW31" xr:uid="{92D202D4-C2FA-418D-8466-73BD5FB34174}"/>
    <dataValidation allowBlank="1" showInputMessage="1" showErrorMessage="1" prompt="半角数字で入力してください。_x000a_キャプテンの背番号は①や⑥といった全角の「丸数字」でお願いします。" sqref="A4:B31" xr:uid="{ED6007DC-177D-41F4-B4B2-9F8F22D44F8C}"/>
    <dataValidation imeMode="on" allowBlank="1" showInputMessage="1" showErrorMessage="1" sqref="C4:Z31" xr:uid="{B33CE756-01B9-4FD2-A015-B55B8E491920}"/>
    <dataValidation type="whole" imeMode="disabled" allowBlank="1" showInputMessage="1" showErrorMessage="1" error="有効な数値ではありません。" prompt="0以上の数値で入力してください。_x000a_「cm」は自動で付加されるので入力不要です。" sqref="AJ4:AL31" xr:uid="{17F09834-3C89-4C2F-A6D0-8EB5954AC670}">
      <formula1>0</formula1>
      <formula2>200</formula2>
    </dataValidation>
    <dataValidation type="whole" imeMode="disabled" allowBlank="1" showInputMessage="1" showErrorMessage="1" error="有効な数値ではありません。" prompt="1～6の数値で入力してください。_x000a_「年」は自動で付加されるので入力不要です。" sqref="AA4:AB31" xr:uid="{C7561F16-F718-4466-AE02-316D218A9A66}">
      <formula1>1</formula1>
      <formula2>6</formula2>
    </dataValidation>
    <dataValidation type="custom" imeMode="disabled" allowBlank="1" showInputMessage="1" showErrorMessage="1" error="メンバーIDが9桁の数字ではありません。" prompt="メンバーIDを9桁の数字で入力してください。" sqref="AE4:AI31" xr:uid="{5C80D82C-63A5-416A-ABC0-33BEACB3D427}">
      <formula1>AND(INT(AE4)=AE4,LEN(AE4)=9)</formula1>
    </dataValidation>
    <dataValidation type="list" allowBlank="1" showInputMessage="1" showErrorMessage="1" sqref="AC4:AD31" xr:uid="{CD407077-C7BF-4870-8ED6-FFF2B080876F}">
      <formula1>"女,男"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はじめにお読みください</vt:lpstr>
      <vt:lpstr>各チーム入力用</vt:lpstr>
      <vt:lpstr>エントリー変更（大会受付で提出）</vt:lpstr>
      <vt:lpstr>メンバー表</vt:lpstr>
      <vt:lpstr>事務局用</vt:lpstr>
      <vt:lpstr>プログラム用</vt:lpstr>
      <vt:lpstr>抽出用</vt:lpstr>
      <vt:lpstr>システム用（チーム情報）</vt:lpstr>
      <vt:lpstr>システム用（選手情報）</vt:lpstr>
      <vt:lpstr>'エントリー変更（大会受付で提出）'!Print_Area</vt:lpstr>
      <vt:lpstr>メンバー表!Print_Area</vt:lpstr>
      <vt:lpstr>各チーム入力用!Print_Area</vt:lpstr>
      <vt:lpstr>抽出用!Print_Area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sugaihoken</dc:creator>
  <cp:lastModifiedBy>真一 城戸口</cp:lastModifiedBy>
  <cp:lastPrinted>2025-07-30T14:27:22Z</cp:lastPrinted>
  <dcterms:created xsi:type="dcterms:W3CDTF">2006-03-23T13:28:57Z</dcterms:created>
  <dcterms:modified xsi:type="dcterms:W3CDTF">2025-08-06T11:59:30Z</dcterms:modified>
</cp:coreProperties>
</file>